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embeddings/oleObject1.bin" ContentType="application/vnd.openxmlformats-officedocument.oleObject"/>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 windowWidth="9288" windowHeight="5460" tabRatio="995"/>
  </bookViews>
  <sheets>
    <sheet name="Priority" sheetId="7" r:id="rId1"/>
    <sheet name="Summary Grouping" sheetId="6" r:id="rId2"/>
    <sheet name="City" sheetId="3" r:id="rId3"/>
    <sheet name="Town" sheetId="4" r:id="rId4"/>
    <sheet name="Co. Seats" sheetId="5" r:id="rId5"/>
    <sheet name="CDP" sheetId="2" r:id="rId6"/>
    <sheet name="U.S. Census Data" sheetId="1" r:id="rId7"/>
    <sheet name="Tribal Nations" sheetId="8" r:id="rId8"/>
    <sheet name="Maps" sheetId="9" r:id="rId9"/>
    <sheet name="Impact" sheetId="19" r:id="rId10"/>
    <sheet name="SHERIFFS" sheetId="10" r:id="rId11"/>
    <sheet name="TribalBIA Police" sheetId="11" r:id="rId12"/>
    <sheet name="Chiefs of Police" sheetId="13" r:id="rId13"/>
    <sheet name="USFA Fire Cencus Data" sheetId="15" r:id="rId14"/>
    <sheet name="2013 UCR Master File" sheetId="14" r:id="rId15"/>
    <sheet name="EMS" sheetId="17" r:id="rId16"/>
    <sheet name="Survey" sheetId="18" r:id="rId17"/>
    <sheet name="Sheet1" sheetId="36" r:id="rId18"/>
  </sheets>
  <externalReferences>
    <externalReference r:id="rId19"/>
    <externalReference r:id="rId20"/>
    <externalReference r:id="rId21"/>
    <externalReference r:id="rId22"/>
    <externalReference r:id="rId23"/>
  </externalReferences>
  <definedNames>
    <definedName name="_xlnm._FilterDatabase" localSheetId="14" hidden="1">'2013 UCR Master File'!$B$4:$T$140</definedName>
    <definedName name="_xlnm._FilterDatabase" localSheetId="4" hidden="1">'Co. Seats'!$B$3:$G$133</definedName>
    <definedName name="_xlnm._FilterDatabase" localSheetId="9" hidden="1">Impact!$M$132:$R$137</definedName>
    <definedName name="_xlnm._FilterDatabase" localSheetId="7" hidden="1">'Tribal Nations'!$C$89:$E$96</definedName>
    <definedName name="_xlnm._FilterDatabase" localSheetId="6" hidden="1">'U.S. Census Data'!$C$11:$I$397</definedName>
    <definedName name="_xlnm._FilterDatabase" localSheetId="13" hidden="1">'USFA Fire Cencus Data'!$B$7:$P$286</definedName>
    <definedName name="Chart">Priority!$I$1:$AT$53</definedName>
    <definedName name="EMS">EMS!$B$5:$M$100</definedName>
    <definedName name="ExternalData_1" localSheetId="9">Impact!$A$28</definedName>
  </definedNames>
  <calcPr calcId="145621"/>
</workbook>
</file>

<file path=xl/calcChain.xml><?xml version="1.0" encoding="utf-8"?>
<calcChain xmlns="http://schemas.openxmlformats.org/spreadsheetml/2006/main">
  <c r="R138" i="19" l="1"/>
  <c r="R137" i="19"/>
  <c r="R136" i="19"/>
  <c r="R135" i="19"/>
  <c r="R133" i="19"/>
  <c r="R134" i="19"/>
  <c r="H7" i="36" l="1"/>
  <c r="G6" i="36"/>
  <c r="U11" i="15"/>
  <c r="V11" i="15"/>
  <c r="I16" i="6" l="1"/>
  <c r="J15" i="6" s="1"/>
  <c r="J11" i="6" l="1"/>
  <c r="J14" i="6"/>
  <c r="J12" i="6"/>
  <c r="J13" i="6"/>
  <c r="C235" i="18"/>
  <c r="C213" i="18"/>
  <c r="C192" i="18"/>
  <c r="C174" i="18"/>
  <c r="C154" i="18"/>
  <c r="C135" i="18"/>
  <c r="C114" i="18"/>
  <c r="C92" i="18"/>
  <c r="C94" i="18" s="1"/>
  <c r="J16" i="6" l="1"/>
  <c r="Z17" i="14"/>
  <c r="Y17" i="14"/>
  <c r="X17" i="14"/>
  <c r="T109" i="14" l="1"/>
  <c r="T108" i="14"/>
  <c r="T92" i="14"/>
  <c r="T51" i="14"/>
  <c r="T48" i="14"/>
  <c r="T47" i="14"/>
  <c r="T30" i="14"/>
  <c r="T12" i="14"/>
  <c r="T130" i="14"/>
  <c r="T53" i="14"/>
  <c r="T46" i="14"/>
  <c r="T90" i="14"/>
  <c r="T89" i="14"/>
  <c r="T50" i="14"/>
  <c r="T18" i="14"/>
  <c r="T40" i="14"/>
  <c r="T131" i="14"/>
  <c r="T94" i="14"/>
  <c r="T67" i="14"/>
  <c r="T9" i="14"/>
  <c r="T138" i="14"/>
  <c r="T69" i="14"/>
  <c r="T16" i="14"/>
  <c r="T128" i="14"/>
  <c r="T31" i="14"/>
  <c r="T58" i="14"/>
  <c r="T63" i="14"/>
  <c r="T120" i="14"/>
  <c r="T101" i="14"/>
  <c r="T41" i="14"/>
  <c r="T96" i="14"/>
  <c r="T129" i="14"/>
  <c r="T115" i="14"/>
  <c r="T136" i="14"/>
  <c r="T137" i="14"/>
  <c r="T97" i="14"/>
  <c r="T42" i="14"/>
  <c r="T104" i="14"/>
  <c r="T14" i="14"/>
  <c r="T21" i="14"/>
  <c r="T43" i="14"/>
  <c r="T23" i="14"/>
  <c r="T54" i="14"/>
  <c r="T133" i="14"/>
  <c r="T125" i="14"/>
  <c r="T49" i="14"/>
  <c r="T82" i="14"/>
  <c r="T24" i="14"/>
  <c r="T83" i="14"/>
  <c r="T102" i="14"/>
  <c r="T34" i="14"/>
  <c r="T6" i="14"/>
  <c r="T98" i="14"/>
  <c r="T121" i="14"/>
  <c r="T113" i="14"/>
  <c r="T126" i="14"/>
  <c r="T81" i="14"/>
  <c r="T110" i="14"/>
  <c r="T84" i="14"/>
  <c r="T28" i="14"/>
  <c r="T70" i="14"/>
  <c r="T39" i="14"/>
  <c r="T134" i="14"/>
  <c r="T106" i="14"/>
  <c r="T26" i="14"/>
  <c r="T77" i="14"/>
  <c r="T29" i="14"/>
  <c r="T76" i="14"/>
  <c r="T139" i="14"/>
  <c r="T33" i="14"/>
  <c r="T37" i="14"/>
  <c r="T59" i="14"/>
  <c r="T116" i="14"/>
  <c r="T56" i="14"/>
  <c r="T32" i="14"/>
  <c r="T62" i="14"/>
  <c r="T100" i="14"/>
  <c r="T123" i="14"/>
  <c r="T117" i="14"/>
  <c r="T103" i="14"/>
  <c r="T95" i="14"/>
  <c r="T35" i="14"/>
  <c r="T86" i="14"/>
  <c r="T38" i="14"/>
  <c r="T132" i="14"/>
  <c r="T25" i="14"/>
  <c r="T61" i="14"/>
  <c r="T99" i="14"/>
  <c r="T27" i="14"/>
  <c r="T91" i="14"/>
  <c r="T107" i="14"/>
  <c r="T7" i="14"/>
  <c r="T127" i="14"/>
  <c r="T57" i="14"/>
  <c r="T13" i="14"/>
  <c r="T44" i="14"/>
  <c r="T17" i="14"/>
  <c r="T75" i="14"/>
  <c r="T124" i="14"/>
  <c r="T118" i="14"/>
  <c r="T135" i="14"/>
  <c r="T20" i="14"/>
  <c r="T66" i="14"/>
  <c r="T80" i="14"/>
  <c r="T73" i="14"/>
  <c r="T79" i="14"/>
  <c r="T112" i="14"/>
  <c r="T111" i="14"/>
  <c r="T122" i="14"/>
  <c r="T8" i="14"/>
  <c r="T114" i="14"/>
  <c r="T93" i="14"/>
  <c r="T85" i="14"/>
  <c r="T36" i="14"/>
  <c r="T5" i="14"/>
  <c r="T64" i="14"/>
  <c r="T68" i="14"/>
  <c r="T55" i="14"/>
  <c r="T10" i="14"/>
  <c r="T78" i="14"/>
  <c r="T71" i="14"/>
  <c r="T72" i="14"/>
  <c r="T22" i="14"/>
  <c r="T65" i="14"/>
  <c r="T105" i="14"/>
  <c r="T19" i="14"/>
  <c r="T74" i="14"/>
  <c r="T119" i="14"/>
  <c r="T140" i="14"/>
  <c r="T15" i="14"/>
  <c r="T52" i="14"/>
  <c r="T88" i="14"/>
  <c r="T60" i="14"/>
  <c r="T45" i="14"/>
  <c r="T87" i="14"/>
  <c r="T11" i="14"/>
  <c r="F64" i="3" l="1"/>
  <c r="F79" i="4"/>
  <c r="D134" i="5"/>
  <c r="I377" i="1"/>
  <c r="H377" i="1"/>
  <c r="F377" i="1"/>
  <c r="F10" i="6" l="1"/>
  <c r="E97" i="8" l="1"/>
  <c r="F66" i="8"/>
  <c r="F59" i="8"/>
  <c r="F61" i="8"/>
  <c r="F60" i="8"/>
  <c r="F62" i="8"/>
  <c r="F63" i="8"/>
  <c r="F65" i="8"/>
  <c r="F64" i="8"/>
  <c r="F14" i="6"/>
  <c r="F15" i="6"/>
  <c r="F13" i="6"/>
  <c r="F9" i="6"/>
  <c r="F7" i="6"/>
  <c r="F6" i="6"/>
  <c r="F5" i="6"/>
  <c r="H62" i="3" l="1"/>
  <c r="I50" i="3"/>
  <c r="I54" i="3"/>
  <c r="H59" i="3"/>
  <c r="F59" i="3"/>
  <c r="F62" i="3" s="1"/>
  <c r="I62" i="3" s="1"/>
  <c r="H50" i="3"/>
  <c r="F50" i="3"/>
  <c r="J242" i="2"/>
  <c r="H242" i="2"/>
  <c r="I59" i="3" l="1"/>
</calcChain>
</file>

<file path=xl/comments1.xml><?xml version="1.0" encoding="utf-8"?>
<comments xmlns="http://schemas.openxmlformats.org/spreadsheetml/2006/main">
  <authors>
    <author>EWS</author>
  </authors>
  <commentList>
    <comment ref="C51" authorId="0">
      <text>
        <r>
          <rPr>
            <b/>
            <sz val="9"/>
            <color indexed="81"/>
            <rFont val="Tahoma"/>
            <family val="2"/>
          </rPr>
          <t>Deceased</t>
        </r>
      </text>
    </comment>
  </commentList>
</comments>
</file>

<file path=xl/connections.xml><?xml version="1.0" encoding="utf-8"?>
<connections xmlns="http://schemas.openxmlformats.org/spreadsheetml/2006/main">
  <connection id="1" name="Connection" type="4" refreshedVersion="4" background="1" saveData="1">
    <webPr sourceData="1" parsePre="1" consecutive="1" xl2000="1" url="https://irma.nps.gov/Stats/SSRSReports/Park%20Specific%20Reports/Summary%20of%20Visitor%20Use%20By%20Month%20and%20Year%20(1979%20-%20Last%20Calendar%20Year)?Park=GLAC" htmlTables="1">
      <tables count="1">
        <x v="36"/>
      </tables>
    </webPr>
  </connection>
</connections>
</file>

<file path=xl/sharedStrings.xml><?xml version="1.0" encoding="utf-8"?>
<sst xmlns="http://schemas.openxmlformats.org/spreadsheetml/2006/main" count="5876" uniqueCount="2684">
  <si>
    <t>2010 Census Summary File 1</t>
  </si>
  <si>
    <t>NOTE: For information on confidentiality protection, nonsampling error, and definitions, see http://www.census.gov/prod/cen2010/doc/sf1.pdf.</t>
  </si>
  <si>
    <t>Geographic area</t>
  </si>
  <si>
    <t>Population</t>
  </si>
  <si>
    <t>Housing units</t>
  </si>
  <si>
    <t>Area in square miles</t>
  </si>
  <si>
    <t>Density per square mile of land area</t>
  </si>
  <si>
    <t>Total area</t>
  </si>
  <si>
    <t>Land area</t>
  </si>
  <si>
    <t>Montana</t>
  </si>
  <si>
    <t xml:space="preserve">  PLACE</t>
  </si>
  <si>
    <t xml:space="preserve">    Absarokee CDP, Stillwater County</t>
  </si>
  <si>
    <t xml:space="preserve">    Alberton town, Mineral County</t>
  </si>
  <si>
    <t xml:space="preserve">    Alder CDP, Madison County</t>
  </si>
  <si>
    <t xml:space="preserve">    Alzada CDP, Carter County</t>
  </si>
  <si>
    <t xml:space="preserve">    Amsterdam CDP, Gallatin County</t>
  </si>
  <si>
    <t xml:space="preserve">    Anaconda-Deer Lodge County, Deer Lodge County</t>
  </si>
  <si>
    <t xml:space="preserve">    Antelope CDP, Sheridan County</t>
  </si>
  <si>
    <t xml:space="preserve">    Arlee CDP, Lake County</t>
  </si>
  <si>
    <t xml:space="preserve">    Ashland CDP, Rosebud County</t>
  </si>
  <si>
    <t xml:space="preserve">    Augusta CDP, Lewis and Clark County</t>
  </si>
  <si>
    <t xml:space="preserve">    Avon CDP, Powell County</t>
  </si>
  <si>
    <t xml:space="preserve">    Azure CDP, Hill County</t>
  </si>
  <si>
    <t xml:space="preserve">    Babb CDP, Glacier County</t>
  </si>
  <si>
    <t xml:space="preserve">    Bainville town, Roosevelt County</t>
  </si>
  <si>
    <t xml:space="preserve">    Baker city, Fallon County</t>
  </si>
  <si>
    <t xml:space="preserve">    Ballantine CDP, Yellowstone County</t>
  </si>
  <si>
    <t xml:space="preserve">    Basin CDP, Jefferson County</t>
  </si>
  <si>
    <t xml:space="preserve">    Batavia CDP, Flathead County</t>
  </si>
  <si>
    <t xml:space="preserve">    Bearcreek town, Carbon County</t>
  </si>
  <si>
    <t xml:space="preserve">    Bear Dance CDP, Lake County</t>
  </si>
  <si>
    <t xml:space="preserve">    Beaver Creek CDP, Hill County</t>
  </si>
  <si>
    <t xml:space="preserve">    Belfry CDP, Carbon County</t>
  </si>
  <si>
    <t xml:space="preserve">    Belgrade city, Gallatin County</t>
  </si>
  <si>
    <t xml:space="preserve">    Belknap CDP, Sanders County</t>
  </si>
  <si>
    <t xml:space="preserve">    Belt town, Cascade County</t>
  </si>
  <si>
    <t xml:space="preserve">    Biddle CDP, Powder River County</t>
  </si>
  <si>
    <t xml:space="preserve">    Big Arm CDP, Lake County</t>
  </si>
  <si>
    <t xml:space="preserve">    Bigfork CDP, Flathead County</t>
  </si>
  <si>
    <t xml:space="preserve">    Big Sandy town, Chouteau County</t>
  </si>
  <si>
    <t xml:space="preserve">    Big Sky CDP</t>
  </si>
  <si>
    <t xml:space="preserve">      Gallatin County (part)</t>
  </si>
  <si>
    <t xml:space="preserve">      Madison County (part)</t>
  </si>
  <si>
    <t xml:space="preserve">    Big Timber city, Sweet Grass County</t>
  </si>
  <si>
    <t xml:space="preserve">    Billings city, Yellowstone County</t>
  </si>
  <si>
    <t xml:space="preserve">    Birney CDP, Rosebud County</t>
  </si>
  <si>
    <t xml:space="preserve">    Black Eagle CDP, Cascade County</t>
  </si>
  <si>
    <t xml:space="preserve">    Boneau CDP, Chouteau County</t>
  </si>
  <si>
    <t xml:space="preserve">    Bonner-West Riverside CDP, Missoula County</t>
  </si>
  <si>
    <t xml:space="preserve">    Boulder city, Jefferson County</t>
  </si>
  <si>
    <t xml:space="preserve">    Box Elder CDP, Hill County</t>
  </si>
  <si>
    <t xml:space="preserve">    Boyd CDP, Carbon County</t>
  </si>
  <si>
    <t xml:space="preserve">    Bozeman city, Gallatin County</t>
  </si>
  <si>
    <t xml:space="preserve">    Brady CDP, Pondera County</t>
  </si>
  <si>
    <t xml:space="preserve">    Bridger town, Carbon County</t>
  </si>
  <si>
    <t xml:space="preserve">    Bridger CDP, Gallatin County</t>
  </si>
  <si>
    <t xml:space="preserve">    Broadus town, Powder River County</t>
  </si>
  <si>
    <t xml:space="preserve">    Broadview town, Yellowstone County</t>
  </si>
  <si>
    <t xml:space="preserve">    Brockton town, Roosevelt County</t>
  </si>
  <si>
    <t xml:space="preserve">    Browning town, Glacier County</t>
  </si>
  <si>
    <t xml:space="preserve">    Busby CDP, Big Horn County</t>
  </si>
  <si>
    <t xml:space="preserve">    Butte-Silver Bow, Silver Bow County</t>
  </si>
  <si>
    <t xml:space="preserve">      Butte-Silver Bow (balance)</t>
  </si>
  <si>
    <t xml:space="preserve">      Walkerville town</t>
  </si>
  <si>
    <t xml:space="preserve">    Bynum CDP, Teton County</t>
  </si>
  <si>
    <t xml:space="preserve">    Camas CDP, Sanders County</t>
  </si>
  <si>
    <t xml:space="preserve">    Camp Three CDP, Musselshell County</t>
  </si>
  <si>
    <t xml:space="preserve">    Cardwell CDP, Jefferson County</t>
  </si>
  <si>
    <t xml:space="preserve">    Carlton CDP, Missoula County</t>
  </si>
  <si>
    <t xml:space="preserve">    Carter CDP, Chouteau County</t>
  </si>
  <si>
    <t xml:space="preserve">    Cascade town, Cascade County</t>
  </si>
  <si>
    <t xml:space="preserve">    Charlo CDP, Lake County</t>
  </si>
  <si>
    <t xml:space="preserve">    Charlos Heights CDP, Ravalli County</t>
  </si>
  <si>
    <t xml:space="preserve">    Chester town, Liberty County</t>
  </si>
  <si>
    <t xml:space="preserve">    Chinook city, Blaine County</t>
  </si>
  <si>
    <t xml:space="preserve">    Choteau city, Teton County</t>
  </si>
  <si>
    <t xml:space="preserve">    Churchill CDP, Gallatin County</t>
  </si>
  <si>
    <t xml:space="preserve">    Circle town, McCone County</t>
  </si>
  <si>
    <t xml:space="preserve">    Clancy CDP, Jefferson County</t>
  </si>
  <si>
    <t xml:space="preserve">    Clinton CDP, Missoula County</t>
  </si>
  <si>
    <t xml:space="preserve">    Clyde Park town, Park County</t>
  </si>
  <si>
    <t xml:space="preserve">    Colstrip city, Rosebud County</t>
  </si>
  <si>
    <t xml:space="preserve">    Columbia Falls city, Flathead County</t>
  </si>
  <si>
    <t xml:space="preserve">    Columbus town, Stillwater County</t>
  </si>
  <si>
    <t xml:space="preserve">    Condon CDP, Missoula County</t>
  </si>
  <si>
    <t xml:space="preserve">    Conner CDP, Ravalli County</t>
  </si>
  <si>
    <t xml:space="preserve">    Conrad city, Pondera County</t>
  </si>
  <si>
    <t xml:space="preserve">    Cooke City CDP, Park County</t>
  </si>
  <si>
    <t xml:space="preserve">    Coram CDP, Flathead County</t>
  </si>
  <si>
    <t xml:space="preserve">    Corvallis CDP, Ravalli County</t>
  </si>
  <si>
    <t xml:space="preserve">    Corwin Springs CDP, Park County</t>
  </si>
  <si>
    <t xml:space="preserve">    Craig CDP, Lewis and Clark County</t>
  </si>
  <si>
    <t xml:space="preserve">    Crane CDP, Richland County</t>
  </si>
  <si>
    <t xml:space="preserve">    Crow Agency CDP, Big Horn County</t>
  </si>
  <si>
    <t xml:space="preserve">    Culbertson town, Roosevelt County</t>
  </si>
  <si>
    <t xml:space="preserve">    Custer CDP, Yellowstone County</t>
  </si>
  <si>
    <t xml:space="preserve">    Cut Bank city, Glacier County</t>
  </si>
  <si>
    <t xml:space="preserve">    Darby town, Ravalli County</t>
  </si>
  <si>
    <t xml:space="preserve">    Dayton CDP, Lake County</t>
  </si>
  <si>
    <t xml:space="preserve">    De Borgia CDP, Mineral County</t>
  </si>
  <si>
    <t xml:space="preserve">    Deer Lodge city, Powell County</t>
  </si>
  <si>
    <t xml:space="preserve">    Denton town, Fergus County</t>
  </si>
  <si>
    <t xml:space="preserve">    Dillon city, Beaverhead County</t>
  </si>
  <si>
    <t xml:space="preserve">    Dixon CDP, Sanders County</t>
  </si>
  <si>
    <t xml:space="preserve">    Dodson town, Phillips County</t>
  </si>
  <si>
    <t xml:space="preserve">    Drummond town, Granite County</t>
  </si>
  <si>
    <t xml:space="preserve">    Dupuyer CDP, Pondera County</t>
  </si>
  <si>
    <t xml:space="preserve">    Dutton town, Teton County</t>
  </si>
  <si>
    <t xml:space="preserve">    East Glacier Park Village CDP, Glacier County</t>
  </si>
  <si>
    <t xml:space="preserve">    East Helena city, Lewis and Clark County</t>
  </si>
  <si>
    <t xml:space="preserve">    East Missoula CDP, Missoula County</t>
  </si>
  <si>
    <t xml:space="preserve">    Edgar CDP, Carbon County</t>
  </si>
  <si>
    <t xml:space="preserve">    Ekalaka town, Carter County</t>
  </si>
  <si>
    <t xml:space="preserve">    Elkhorn CDP, Jefferson County</t>
  </si>
  <si>
    <t xml:space="preserve">    Elliston CDP, Powell County</t>
  </si>
  <si>
    <t xml:space="preserve">    Elmo CDP, Lake County</t>
  </si>
  <si>
    <t xml:space="preserve">    Emigrant CDP, Park County</t>
  </si>
  <si>
    <t xml:space="preserve">    Ennis town, Madison County</t>
  </si>
  <si>
    <t xml:space="preserve">    Eureka town, Lincoln County</t>
  </si>
  <si>
    <t xml:space="preserve">    Evaro CDP, Missoula County</t>
  </si>
  <si>
    <t xml:space="preserve">    Evergreen CDP, Flathead County</t>
  </si>
  <si>
    <t xml:space="preserve">    Fairfield town, Teton County</t>
  </si>
  <si>
    <t xml:space="preserve">    Fairview town, Richland County</t>
  </si>
  <si>
    <t xml:space="preserve">    Fallon CDP, Prairie County</t>
  </si>
  <si>
    <t xml:space="preserve">    Finley Point CDP, Lake County</t>
  </si>
  <si>
    <t xml:space="preserve">    Flaxville town, Daniels County</t>
  </si>
  <si>
    <t xml:space="preserve">    Florence CDP, Ravalli County</t>
  </si>
  <si>
    <t xml:space="preserve">    Forest Hill Village CDP, Flathead County</t>
  </si>
  <si>
    <t xml:space="preserve">    Forsyth city, Rosebud County</t>
  </si>
  <si>
    <t xml:space="preserve">    Fort Belknap Agency CDP, Blaine County</t>
  </si>
  <si>
    <t xml:space="preserve">    Fort Benton city, Chouteau County</t>
  </si>
  <si>
    <t xml:space="preserve">    Fortine CDP, Lincoln County</t>
  </si>
  <si>
    <t xml:space="preserve">    Fort Peck town, Valley County</t>
  </si>
  <si>
    <t xml:space="preserve">    Fort Shaw CDP, Cascade County</t>
  </si>
  <si>
    <t xml:space="preserve">    Fort Smith CDP, Big Horn County</t>
  </si>
  <si>
    <t xml:space="preserve">    Four Corners CDP, Gallatin County</t>
  </si>
  <si>
    <t xml:space="preserve">    Fox Lake CDP, Richland County</t>
  </si>
  <si>
    <t xml:space="preserve">    Frazer CDP, Valley County</t>
  </si>
  <si>
    <t xml:space="preserve">    Frenchtown CDP, Missoula County</t>
  </si>
  <si>
    <t xml:space="preserve">    Froid town, Roosevelt County</t>
  </si>
  <si>
    <t xml:space="preserve">    Fromberg town, Carbon County</t>
  </si>
  <si>
    <t xml:space="preserve">    Gallatin Gateway CDP, Gallatin County</t>
  </si>
  <si>
    <t xml:space="preserve">    Gallatin River Ranch CDP, Gallatin County</t>
  </si>
  <si>
    <t xml:space="preserve">    Gardiner CDP, Park County</t>
  </si>
  <si>
    <t xml:space="preserve">    Garrison CDP, Powell County</t>
  </si>
  <si>
    <t xml:space="preserve">    Geraldine town, Chouteau County</t>
  </si>
  <si>
    <t xml:space="preserve">    Geyser CDP, Judith Basin County</t>
  </si>
  <si>
    <t xml:space="preserve">    Gibson Flats CDP, Cascade County</t>
  </si>
  <si>
    <t xml:space="preserve">    Gildford CDP, Hill County</t>
  </si>
  <si>
    <t xml:space="preserve">    Glasgow city, Valley County</t>
  </si>
  <si>
    <t xml:space="preserve">    South Glastonbury CDP, Park County</t>
  </si>
  <si>
    <t xml:space="preserve">    Glendive city, Dawson County</t>
  </si>
  <si>
    <t xml:space="preserve">    Grass Range town, Fergus County</t>
  </si>
  <si>
    <t xml:space="preserve">    Great Falls city, Cascade County</t>
  </si>
  <si>
    <t xml:space="preserve">    Greycliff CDP, Sweet Grass County</t>
  </si>
  <si>
    <t xml:space="preserve">    Hamilton city, Ravalli County</t>
  </si>
  <si>
    <t xml:space="preserve">    Happys Inn CDP, Lincoln County</t>
  </si>
  <si>
    <t xml:space="preserve">    Hardin city, Big Horn County</t>
  </si>
  <si>
    <t xml:space="preserve">    Harlem city, Blaine County</t>
  </si>
  <si>
    <t xml:space="preserve">    Harlowton city, Wheatland County</t>
  </si>
  <si>
    <t xml:space="preserve">    Harrison CDP, Madison County</t>
  </si>
  <si>
    <t xml:space="preserve">    Havre city, Hill County</t>
  </si>
  <si>
    <t xml:space="preserve">    Havre North CDP, Hill County</t>
  </si>
  <si>
    <t xml:space="preserve">    Hays CDP, Blaine County</t>
  </si>
  <si>
    <t xml:space="preserve">    Heart Butte CDP, Pondera County</t>
  </si>
  <si>
    <t xml:space="preserve">    Hebgen Lake Estates CDP, Gallatin County</t>
  </si>
  <si>
    <t xml:space="preserve">    Helena city, Lewis and Clark County</t>
  </si>
  <si>
    <t xml:space="preserve">    Helena Flats CDP, Flathead County</t>
  </si>
  <si>
    <t xml:space="preserve">    Helena Valley Northeast CDP, Lewis and Clark County</t>
  </si>
  <si>
    <t xml:space="preserve">    Helena Valley Northwest CDP, Lewis and Clark County</t>
  </si>
  <si>
    <t xml:space="preserve">    Helena Valley Southeast CDP, Lewis and Clark County</t>
  </si>
  <si>
    <t xml:space="preserve">    Helena Valley West Central CDP, Lewis and Clark County</t>
  </si>
  <si>
    <t xml:space="preserve">    Helena West Side CDP, Lewis and Clark County</t>
  </si>
  <si>
    <t xml:space="preserve">    Heron CDP, Sanders County</t>
  </si>
  <si>
    <t xml:space="preserve">    Herron CDP, Hill County</t>
  </si>
  <si>
    <t xml:space="preserve">    Highwood CDP, Chouteau County</t>
  </si>
  <si>
    <t xml:space="preserve">    Hingham town, Hill County</t>
  </si>
  <si>
    <t xml:space="preserve">    Hinsdale CDP, Valley County</t>
  </si>
  <si>
    <t xml:space="preserve">    Hobson city, Judith Basin County</t>
  </si>
  <si>
    <t xml:space="preserve">    Hot Springs town, Sanders County</t>
  </si>
  <si>
    <t xml:space="preserve">    Hungry Horse CDP, Flathead County</t>
  </si>
  <si>
    <t xml:space="preserve">    Huntley CDP, Yellowstone County</t>
  </si>
  <si>
    <t xml:space="preserve">    Huson CDP, Missoula County</t>
  </si>
  <si>
    <t xml:space="preserve">    Hysham town, Treasure County</t>
  </si>
  <si>
    <t xml:space="preserve">    Indian Springs CDP, Lincoln County</t>
  </si>
  <si>
    <t xml:space="preserve">    Inverness CDP, Hill County</t>
  </si>
  <si>
    <t xml:space="preserve">    Ismay town, Custer County</t>
  </si>
  <si>
    <t xml:space="preserve">    Jardine CDP, Park County</t>
  </si>
  <si>
    <t xml:space="preserve">    Jefferson City CDP, Jefferson County</t>
  </si>
  <si>
    <t xml:space="preserve">    Jette CDP, Lake County</t>
  </si>
  <si>
    <t xml:space="preserve">    Joliet town, Carbon County</t>
  </si>
  <si>
    <t xml:space="preserve">    Joplin CDP, Liberty County</t>
  </si>
  <si>
    <t xml:space="preserve">    Jordan town, Garfield County</t>
  </si>
  <si>
    <t xml:space="preserve">    Judith Gap city, Wheatland County</t>
  </si>
  <si>
    <t xml:space="preserve">    Kalispell city, Flathead County</t>
  </si>
  <si>
    <t xml:space="preserve">    Kerr CDP, Lake County</t>
  </si>
  <si>
    <t xml:space="preserve">    Kevin town, Toole County</t>
  </si>
  <si>
    <t xml:space="preserve">    Kicking Horse CDP, Lake County</t>
  </si>
  <si>
    <t xml:space="preserve">    Kila CDP, Flathead County</t>
  </si>
  <si>
    <t xml:space="preserve">    King Arthur Park CDP, Gallatin County</t>
  </si>
  <si>
    <t xml:space="preserve">    Kings Point CDP, Lake County</t>
  </si>
  <si>
    <t xml:space="preserve">    Klein CDP, Musselshell County</t>
  </si>
  <si>
    <t xml:space="preserve">    Knife River CDP, Richland County</t>
  </si>
  <si>
    <t xml:space="preserve">    Kremlin CDP, Hill County</t>
  </si>
  <si>
    <t xml:space="preserve">    Lake Mary Ronan CDP, Lake County</t>
  </si>
  <si>
    <t xml:space="preserve">    Lakeside CDP, Flathead County</t>
  </si>
  <si>
    <t xml:space="preserve">    Lame Deer CDP, Rosebud County</t>
  </si>
  <si>
    <t xml:space="preserve">    Laurel city, Yellowstone County</t>
  </si>
  <si>
    <t xml:space="preserve">    Lavina town, Golden Valley County</t>
  </si>
  <si>
    <t xml:space="preserve">    Lewistown city, Fergus County</t>
  </si>
  <si>
    <t xml:space="preserve">    Lewistown Heights CDP, Fergus County</t>
  </si>
  <si>
    <t xml:space="preserve">    Libby city, Lincoln County</t>
  </si>
  <si>
    <t xml:space="preserve">    Lima town, Beaverhead County</t>
  </si>
  <si>
    <t xml:space="preserve">    Lincoln CDP, Lewis and Clark County</t>
  </si>
  <si>
    <t xml:space="preserve">    Lindisfarne CDP, Lake County</t>
  </si>
  <si>
    <t xml:space="preserve">    Little Bitterroot Lake CDP, Flathead County</t>
  </si>
  <si>
    <t xml:space="preserve">    Little Browning CDP, Glacier County</t>
  </si>
  <si>
    <t xml:space="preserve">    Livingston city, Park County</t>
  </si>
  <si>
    <t xml:space="preserve">    Lockwood CDP, Yellowstone County</t>
  </si>
  <si>
    <t xml:space="preserve">    Lodge Grass town, Big Horn County</t>
  </si>
  <si>
    <t xml:space="preserve">    Lodge Pole CDP, Blaine County</t>
  </si>
  <si>
    <t xml:space="preserve">    Logan CDP, Gallatin County</t>
  </si>
  <si>
    <t xml:space="preserve">    Lolo CDP, Missoula County</t>
  </si>
  <si>
    <t xml:space="preserve">    Loma CDP, Chouteau County</t>
  </si>
  <si>
    <t xml:space="preserve">    Lonepine CDP, Sanders County</t>
  </si>
  <si>
    <t xml:space="preserve">    Malmstrom AFB CDP, Cascade County</t>
  </si>
  <si>
    <t xml:space="preserve">    Malta city, Phillips County</t>
  </si>
  <si>
    <t xml:space="preserve">    Manhattan town, Gallatin County</t>
  </si>
  <si>
    <t xml:space="preserve">    Marion CDP, Flathead County</t>
  </si>
  <si>
    <t xml:space="preserve">    Martin City CDP, Flathead County</t>
  </si>
  <si>
    <t xml:space="preserve">    Martinsdale CDP, Meagher County</t>
  </si>
  <si>
    <t xml:space="preserve">    Marysville CDP, Lewis and Clark County</t>
  </si>
  <si>
    <t xml:space="preserve">    Maxville CDP, Granite County</t>
  </si>
  <si>
    <t xml:space="preserve">    Medicine Lake town, Sheridan County</t>
  </si>
  <si>
    <t xml:space="preserve">    Melstone town, Musselshell County</t>
  </si>
  <si>
    <t xml:space="preserve">    Midvale CDP, Lincoln County</t>
  </si>
  <si>
    <t xml:space="preserve">    Miles City city, Custer County</t>
  </si>
  <si>
    <t xml:space="preserve">    Missoula city, Missoula County</t>
  </si>
  <si>
    <t xml:space="preserve">    Montana City CDP, Jefferson County</t>
  </si>
  <si>
    <t xml:space="preserve">    Moore town, Fergus County</t>
  </si>
  <si>
    <t xml:space="preserve">    Muddy CDP, Big Horn County</t>
  </si>
  <si>
    <t xml:space="preserve">    Musselshell CDP, Musselshell County</t>
  </si>
  <si>
    <t xml:space="preserve">    Nashua town, Valley County</t>
  </si>
  <si>
    <t xml:space="preserve">    Neihart town, Cascade County</t>
  </si>
  <si>
    <t xml:space="preserve">    Niarada CDP</t>
  </si>
  <si>
    <t xml:space="preserve">      Flathead County (part)</t>
  </si>
  <si>
    <t xml:space="preserve">      Lake County (part)</t>
  </si>
  <si>
    <t xml:space="preserve">      Sanders County (part)</t>
  </si>
  <si>
    <t xml:space="preserve">    North Browning CDP, Glacier County</t>
  </si>
  <si>
    <t xml:space="preserve">    Noxon CDP, Sanders County</t>
  </si>
  <si>
    <t xml:space="preserve">    Old Agency CDP, Sanders County</t>
  </si>
  <si>
    <t xml:space="preserve">    Olney CDP, Flathead County</t>
  </si>
  <si>
    <t xml:space="preserve">    Opheim town, Valley County</t>
  </si>
  <si>
    <t xml:space="preserve">    Orchard Homes CDP, Missoula County</t>
  </si>
  <si>
    <t xml:space="preserve">    Outlook town, Sheridan County</t>
  </si>
  <si>
    <t xml:space="preserve">    Ovando CDP, Powell County</t>
  </si>
  <si>
    <t xml:space="preserve">    Pablo CDP, Lake County</t>
  </si>
  <si>
    <t xml:space="preserve">    Paradise CDP, Sanders County</t>
  </si>
  <si>
    <t xml:space="preserve">    Park City CDP, Stillwater County</t>
  </si>
  <si>
    <t xml:space="preserve">    Parker School CDP</t>
  </si>
  <si>
    <t xml:space="preserve">      Chouteau County (part)</t>
  </si>
  <si>
    <t xml:space="preserve">      Hill County (part)</t>
  </si>
  <si>
    <t xml:space="preserve">    Philipsburg town, Granite County</t>
  </si>
  <si>
    <t xml:space="preserve">    Piltzville CDP, Missoula County</t>
  </si>
  <si>
    <t xml:space="preserve">    Pinesdale town, Ravalli County</t>
  </si>
  <si>
    <t xml:space="preserve">    Pioneer Junction CDP, Lincoln County</t>
  </si>
  <si>
    <t xml:space="preserve">    Plains town, Sanders County</t>
  </si>
  <si>
    <t xml:space="preserve">    Plentywood city, Sheridan County</t>
  </si>
  <si>
    <t xml:space="preserve">    Plevna town, Fallon County</t>
  </si>
  <si>
    <t xml:space="preserve">    Polson city, Lake County</t>
  </si>
  <si>
    <t xml:space="preserve">    Ponderosa Pines CDP, Gallatin County</t>
  </si>
  <si>
    <t xml:space="preserve">    Pony CDP, Madison County</t>
  </si>
  <si>
    <t xml:space="preserve">    Poplar city, Roosevelt County</t>
  </si>
  <si>
    <t xml:space="preserve">    Power CDP, Teton County</t>
  </si>
  <si>
    <t xml:space="preserve">    Pray CDP, Park County</t>
  </si>
  <si>
    <t xml:space="preserve">    Pryor CDP, Big Horn County</t>
  </si>
  <si>
    <t xml:space="preserve">    Rader Creek CDP, Jefferson County</t>
  </si>
  <si>
    <t xml:space="preserve">    Radersburg CDP, Broadwater County</t>
  </si>
  <si>
    <t xml:space="preserve">    Ravalli CDP, Lake County</t>
  </si>
  <si>
    <t xml:space="preserve">    Red Lodge city, Carbon County</t>
  </si>
  <si>
    <t xml:space="preserve">    Reed Point CDP, Stillwater County</t>
  </si>
  <si>
    <t xml:space="preserve">    Reserve CDP, Sheridan County</t>
  </si>
  <si>
    <t xml:space="preserve">    Rexford town, Lincoln County</t>
  </si>
  <si>
    <t xml:space="preserve">    Richey town, Dawson County</t>
  </si>
  <si>
    <t xml:space="preserve">    Riverbend CDP, Mineral County</t>
  </si>
  <si>
    <t xml:space="preserve">    Roberts CDP, Carbon County</t>
  </si>
  <si>
    <t xml:space="preserve">    Rocky Boy's Agency CDP, Hill County</t>
  </si>
  <si>
    <t xml:space="preserve">    Rocky Boy West CDP</t>
  </si>
  <si>
    <t xml:space="preserve">    Rocky Point CDP, Lake County</t>
  </si>
  <si>
    <t xml:space="preserve">    Rollins CDP, Lake County</t>
  </si>
  <si>
    <t xml:space="preserve">    Ronan city, Lake County</t>
  </si>
  <si>
    <t xml:space="preserve">    Roscoe CDP, Carbon County</t>
  </si>
  <si>
    <t xml:space="preserve">    Rosebud CDP, Rosebud County</t>
  </si>
  <si>
    <t xml:space="preserve">    Roundup city, Musselshell County</t>
  </si>
  <si>
    <t xml:space="preserve">    Roy CDP, Fergus County</t>
  </si>
  <si>
    <t xml:space="preserve">    Rudyard CDP, Hill County</t>
  </si>
  <si>
    <t xml:space="preserve">    Ryegate town, Golden Valley County</t>
  </si>
  <si>
    <t xml:space="preserve">    Saco town, Phillips County</t>
  </si>
  <si>
    <t xml:space="preserve">    Saddle Butte CDP, Hill County</t>
  </si>
  <si>
    <t xml:space="preserve">    St. Ignatius town, Lake County</t>
  </si>
  <si>
    <t xml:space="preserve">    St. Marie CDP, Valley County</t>
  </si>
  <si>
    <t xml:space="preserve">    St. Pierre CDP, Hill County</t>
  </si>
  <si>
    <t xml:space="preserve">    St. Regis CDP, Mineral County</t>
  </si>
  <si>
    <t xml:space="preserve">    St. Xavier CDP, Big Horn County</t>
  </si>
  <si>
    <t xml:space="preserve">    Sand Coulee CDP, Cascade County</t>
  </si>
  <si>
    <t xml:space="preserve">    Sangrey CDP, Hill County</t>
  </si>
  <si>
    <t xml:space="preserve">    Santa Rita CDP, Glacier County</t>
  </si>
  <si>
    <t xml:space="preserve">    Scobey city, Daniels County</t>
  </si>
  <si>
    <t xml:space="preserve">    Sedan CDP, Gallatin County</t>
  </si>
  <si>
    <t xml:space="preserve">    Seeley Lake CDP, Missoula County</t>
  </si>
  <si>
    <t xml:space="preserve">    Shawmut CDP, Wheatland County</t>
  </si>
  <si>
    <t xml:space="preserve">    Shelby city, Toole County</t>
  </si>
  <si>
    <t xml:space="preserve">    Shepherd CDP, Yellowstone County</t>
  </si>
  <si>
    <t xml:space="preserve">    Sheridan town, Madison County</t>
  </si>
  <si>
    <t xml:space="preserve">    Sidney city, Richland County</t>
  </si>
  <si>
    <t xml:space="preserve">    Silesia CDP, Carbon County</t>
  </si>
  <si>
    <t xml:space="preserve">    Silver Gate CDP, Park County</t>
  </si>
  <si>
    <t xml:space="preserve">    Simms CDP, Cascade County</t>
  </si>
  <si>
    <t xml:space="preserve">    Somers CDP, Flathead County</t>
  </si>
  <si>
    <t xml:space="preserve">    South Browning CDP, Glacier County</t>
  </si>
  <si>
    <t xml:space="preserve">    South Hills CDP, Jefferson County</t>
  </si>
  <si>
    <t xml:space="preserve">    Spokane Creek CDP, Broadwater County</t>
  </si>
  <si>
    <t xml:space="preserve">    Springdale CDP, Park County</t>
  </si>
  <si>
    <t xml:space="preserve">    Springhill CDP, Gallatin County</t>
  </si>
  <si>
    <t xml:space="preserve">    Stanford town, Judith Basin County</t>
  </si>
  <si>
    <t xml:space="preserve">    Starr School CDP, Glacier County</t>
  </si>
  <si>
    <t xml:space="preserve">    Stevensville town, Ravalli County</t>
  </si>
  <si>
    <t xml:space="preserve">    Stockett CDP, Cascade County</t>
  </si>
  <si>
    <t xml:space="preserve">    Stryker CDP, Lincoln County</t>
  </si>
  <si>
    <t xml:space="preserve">    Sula CDP, Ravalli County</t>
  </si>
  <si>
    <t xml:space="preserve">    Sunburst town, Toole County</t>
  </si>
  <si>
    <t xml:space="preserve">    Sun Prairie CDP, Cascade County</t>
  </si>
  <si>
    <t xml:space="preserve">    Sun River CDP, Cascade County</t>
  </si>
  <si>
    <t xml:space="preserve">    Superior town, Mineral County</t>
  </si>
  <si>
    <t xml:space="preserve">    Swan Lake CDP, Lake County</t>
  </si>
  <si>
    <t xml:space="preserve">    Sweet Grass CDP, Toole County</t>
  </si>
  <si>
    <t xml:space="preserve">    Sylvanite CDP, Lincoln County</t>
  </si>
  <si>
    <t xml:space="preserve">    Terry town, Prairie County</t>
  </si>
  <si>
    <t xml:space="preserve">    The Silos CDP, Broadwater County</t>
  </si>
  <si>
    <t xml:space="preserve">    Thompson Falls city, Sanders County</t>
  </si>
  <si>
    <t xml:space="preserve">    Three Forks city, Gallatin County</t>
  </si>
  <si>
    <t xml:space="preserve">    Toston CDP, Broadwater County</t>
  </si>
  <si>
    <t xml:space="preserve">    Townsend city, Broadwater County</t>
  </si>
  <si>
    <t xml:space="preserve">    Trego CDP, Lincoln County</t>
  </si>
  <si>
    <t xml:space="preserve">    Trout Creek CDP, Sanders County</t>
  </si>
  <si>
    <t xml:space="preserve">    Troy city, Lincoln County</t>
  </si>
  <si>
    <t xml:space="preserve">    Turah CDP, Missoula County</t>
  </si>
  <si>
    <t xml:space="preserve">    Turner CDP, Blaine County</t>
  </si>
  <si>
    <t xml:space="preserve">    Turtle Lake CDP, Lake County</t>
  </si>
  <si>
    <t xml:space="preserve">    Twin Bridges town, Madison County</t>
  </si>
  <si>
    <t xml:space="preserve">    Ulm CDP, Cascade County</t>
  </si>
  <si>
    <t xml:space="preserve">    Valier town, Pondera County</t>
  </si>
  <si>
    <t xml:space="preserve">    Vaughn CDP, Cascade County</t>
  </si>
  <si>
    <t xml:space="preserve">    Victor CDP, Ravalli County</t>
  </si>
  <si>
    <t xml:space="preserve">    Virginia City town, Madison County</t>
  </si>
  <si>
    <t xml:space="preserve">    Walkerville town, Silver Bow County</t>
  </si>
  <si>
    <t xml:space="preserve">    Weeksville CDP, Sanders County</t>
  </si>
  <si>
    <t xml:space="preserve">    Westby town, Sheridan County</t>
  </si>
  <si>
    <t xml:space="preserve">    West Glacier CDP, Flathead County</t>
  </si>
  <si>
    <t xml:space="preserve">    West Glendive CDP, Dawson County</t>
  </si>
  <si>
    <t xml:space="preserve">    West Havre CDP, Hill County</t>
  </si>
  <si>
    <t xml:space="preserve">    West Kootenai CDP, Lincoln County</t>
  </si>
  <si>
    <t xml:space="preserve">    West Yellowstone town, Gallatin County</t>
  </si>
  <si>
    <t xml:space="preserve">    Wheatland CDP, Broadwater County</t>
  </si>
  <si>
    <t xml:space="preserve">    Whitefish city, Flathead County</t>
  </si>
  <si>
    <t xml:space="preserve">    Whitehall town, Jefferson County</t>
  </si>
  <si>
    <t xml:space="preserve">    White Haven CDP, Lincoln County</t>
  </si>
  <si>
    <t xml:space="preserve">    White Sulphur Springs city, Meagher County</t>
  </si>
  <si>
    <t xml:space="preserve">    Whitewater CDP, Phillips County</t>
  </si>
  <si>
    <t xml:space="preserve">    Wibaux town, Wibaux County</t>
  </si>
  <si>
    <t xml:space="preserve">    Willow Creek CDP, Gallatin County</t>
  </si>
  <si>
    <t xml:space="preserve">    Wilsall CDP, Park County</t>
  </si>
  <si>
    <t xml:space="preserve">    Wineglass CDP, Park County</t>
  </si>
  <si>
    <t xml:space="preserve">    Winifred town, Fergus County</t>
  </si>
  <si>
    <t xml:space="preserve">    Winnett town, Petroleum County</t>
  </si>
  <si>
    <t xml:space="preserve">    Winston CDP, Broadwater County</t>
  </si>
  <si>
    <t xml:space="preserve">    Wisdom CDP, Beaverhead County</t>
  </si>
  <si>
    <t xml:space="preserve">    Wolf Point city, Roosevelt County</t>
  </si>
  <si>
    <t xml:space="preserve">    Woods Bay CDP, Lake County</t>
  </si>
  <si>
    <t xml:space="preserve">    Worden CDP, Yellowstone County</t>
  </si>
  <si>
    <t xml:space="preserve">    Wye CDP, Missoula County</t>
  </si>
  <si>
    <t xml:space="preserve">    Wyola CDP, Big Horn County</t>
  </si>
  <si>
    <t xml:space="preserve">    Yaak CDP, Lincoln County</t>
  </si>
  <si>
    <t xml:space="preserve">    Zortman CDP, Phillips County</t>
  </si>
  <si>
    <t>Source: U.S. Census Bureau, 2010 Census.</t>
  </si>
  <si>
    <t>Pop Density</t>
  </si>
  <si>
    <t>CDP</t>
  </si>
  <si>
    <t>Town</t>
  </si>
  <si>
    <t>Place</t>
  </si>
  <si>
    <t>Total, All Cities</t>
  </si>
  <si>
    <t>City</t>
  </si>
  <si>
    <t>County</t>
  </si>
  <si>
    <t>CityPop</t>
  </si>
  <si>
    <t>CountyPop</t>
  </si>
  <si>
    <t>CiPercCo</t>
  </si>
  <si>
    <t>Citysqmi</t>
  </si>
  <si>
    <t>Billings</t>
  </si>
  <si>
    <t>Yellowstone</t>
  </si>
  <si>
    <t>Missoula</t>
  </si>
  <si>
    <t>Bozeman</t>
  </si>
  <si>
    <t>Gallatin</t>
  </si>
  <si>
    <t>Kalispell</t>
  </si>
  <si>
    <t>Flathead</t>
  </si>
  <si>
    <t>Great Falls</t>
  </si>
  <si>
    <t>Cascade</t>
  </si>
  <si>
    <t>Helena</t>
  </si>
  <si>
    <t>Lewis and Clark</t>
  </si>
  <si>
    <t>Hamilton</t>
  </si>
  <si>
    <t>Ravalli</t>
  </si>
  <si>
    <t>Butte</t>
  </si>
  <si>
    <t>Silver Bow</t>
  </si>
  <si>
    <t>Consolidated</t>
  </si>
  <si>
    <t>Polson</t>
  </si>
  <si>
    <t>Lake</t>
  </si>
  <si>
    <t>Libby</t>
  </si>
  <si>
    <t>Lincoln</t>
  </si>
  <si>
    <t>Havre</t>
  </si>
  <si>
    <t>Hill</t>
  </si>
  <si>
    <t>Livingston</t>
  </si>
  <si>
    <t>Park</t>
  </si>
  <si>
    <t>Cut Bank</t>
  </si>
  <si>
    <t>Glacier</t>
  </si>
  <si>
    <t>Hardin</t>
  </si>
  <si>
    <t>Big Horn</t>
  </si>
  <si>
    <t>Miles City</t>
  </si>
  <si>
    <t>Custer</t>
  </si>
  <si>
    <t>Boulder</t>
  </si>
  <si>
    <t>Jefferson</t>
  </si>
  <si>
    <t>Lewistown</t>
  </si>
  <si>
    <t>Fergus</t>
  </si>
  <si>
    <t>Thompson Falls</t>
  </si>
  <si>
    <t>Sanders</t>
  </si>
  <si>
    <t>Sidney</t>
  </si>
  <si>
    <t>Richland</t>
  </si>
  <si>
    <t>Wolf Point</t>
  </si>
  <si>
    <t>Roosevelt</t>
  </si>
  <si>
    <t>Red Lodge</t>
  </si>
  <si>
    <t>Carbon</t>
  </si>
  <si>
    <t>Glendive</t>
  </si>
  <si>
    <t>Dawson</t>
  </si>
  <si>
    <t>Dillon</t>
  </si>
  <si>
    <t>Beaverhead</t>
  </si>
  <si>
    <t>Anaconda</t>
  </si>
  <si>
    <t>Deer Lodge</t>
  </si>
  <si>
    <t>Forsyth</t>
  </si>
  <si>
    <t>Rosebud</t>
  </si>
  <si>
    <t>Columbus</t>
  </si>
  <si>
    <t>Stillwater</t>
  </si>
  <si>
    <t>White Sulphur Springs</t>
  </si>
  <si>
    <t>Meagher</t>
  </si>
  <si>
    <t>Virginia City</t>
  </si>
  <si>
    <t>Madison</t>
  </si>
  <si>
    <t>Glasgow</t>
  </si>
  <si>
    <t>Valley</t>
  </si>
  <si>
    <t>Powell</t>
  </si>
  <si>
    <t>Chinook</t>
  </si>
  <si>
    <t>Blaine</t>
  </si>
  <si>
    <t>Conrad</t>
  </si>
  <si>
    <t>Pondera</t>
  </si>
  <si>
    <t>Choteau</t>
  </si>
  <si>
    <t>Teton</t>
  </si>
  <si>
    <t>Fort Benton</t>
  </si>
  <si>
    <t>Chouteau</t>
  </si>
  <si>
    <t>Townsend</t>
  </si>
  <si>
    <t>Broadwater</t>
  </si>
  <si>
    <t>Shelby</t>
  </si>
  <si>
    <t>Toole</t>
  </si>
  <si>
    <t>Roundup</t>
  </si>
  <si>
    <t>Musselshell</t>
  </si>
  <si>
    <t>Superior</t>
  </si>
  <si>
    <t>Mineral</t>
  </si>
  <si>
    <t>Malta</t>
  </si>
  <si>
    <t>Phillips</t>
  </si>
  <si>
    <t>Big Timber</t>
  </si>
  <si>
    <t>Sweet Grass</t>
  </si>
  <si>
    <t>Plentywood</t>
  </si>
  <si>
    <t>Sheridan</t>
  </si>
  <si>
    <t>Philipsburg</t>
  </si>
  <si>
    <t>Granite</t>
  </si>
  <si>
    <t>Baker</t>
  </si>
  <si>
    <t>Fallon</t>
  </si>
  <si>
    <t>Chester</t>
  </si>
  <si>
    <t>Liberty</t>
  </si>
  <si>
    <t>Harlowton</t>
  </si>
  <si>
    <t>Wheatland</t>
  </si>
  <si>
    <t>Stanford</t>
  </si>
  <si>
    <t>Judith Basin</t>
  </si>
  <si>
    <t>Scobey</t>
  </si>
  <si>
    <t>Daniels</t>
  </si>
  <si>
    <t>Broadus</t>
  </si>
  <si>
    <t>Powder River</t>
  </si>
  <si>
    <t>Circle</t>
  </si>
  <si>
    <t>McCone</t>
  </si>
  <si>
    <t>Jordan</t>
  </si>
  <si>
    <t>Garfield</t>
  </si>
  <si>
    <t>Terry</t>
  </si>
  <si>
    <t>Prairie</t>
  </si>
  <si>
    <t>Ekalaka</t>
  </si>
  <si>
    <t>Carter</t>
  </si>
  <si>
    <t>Wibaux</t>
  </si>
  <si>
    <t>Ryegate</t>
  </si>
  <si>
    <t>Golden Valley</t>
  </si>
  <si>
    <t>Hysham</t>
  </si>
  <si>
    <t>Treasure</t>
  </si>
  <si>
    <t>Winnett</t>
  </si>
  <si>
    <t>Petroleum</t>
  </si>
  <si>
    <t>Laurel</t>
  </si>
  <si>
    <t>Broadview</t>
  </si>
  <si>
    <t>Belgrade</t>
  </si>
  <si>
    <t>Three Forks</t>
  </si>
  <si>
    <t>Manhattan</t>
  </si>
  <si>
    <t>West Yellowstone</t>
  </si>
  <si>
    <t>Whitefish</t>
  </si>
  <si>
    <t>Columbia Falls</t>
  </si>
  <si>
    <t>Belt</t>
  </si>
  <si>
    <t>Neihart</t>
  </si>
  <si>
    <t>East Helena</t>
  </si>
  <si>
    <t>Stevensville</t>
  </si>
  <si>
    <t>Pinesdale</t>
  </si>
  <si>
    <t>Darby</t>
  </si>
  <si>
    <t>Walkerville</t>
  </si>
  <si>
    <t>Ronan</t>
  </si>
  <si>
    <t>St. Ignatius</t>
  </si>
  <si>
    <t>Eureka</t>
  </si>
  <si>
    <t>Troy</t>
  </si>
  <si>
    <t>Rexford</t>
  </si>
  <si>
    <t>Hingham</t>
  </si>
  <si>
    <t>Clyde Park</t>
  </si>
  <si>
    <t>Browning</t>
  </si>
  <si>
    <t>Lodge Grass</t>
  </si>
  <si>
    <t>Ismay</t>
  </si>
  <si>
    <t>Whitehall</t>
  </si>
  <si>
    <t>Denton</t>
  </si>
  <si>
    <t>Winifred</t>
  </si>
  <si>
    <t>Moore</t>
  </si>
  <si>
    <t>Grass Range</t>
  </si>
  <si>
    <t>Plains</t>
  </si>
  <si>
    <t>Hot Springs</t>
  </si>
  <si>
    <t>Fairview</t>
  </si>
  <si>
    <t>Poplar</t>
  </si>
  <si>
    <t>Culbertson</t>
  </si>
  <si>
    <t>Brockton</t>
  </si>
  <si>
    <t>Bainville</t>
  </si>
  <si>
    <t>Froid</t>
  </si>
  <si>
    <t>Bridger</t>
  </si>
  <si>
    <t>Joliet</t>
  </si>
  <si>
    <t>Fromberg</t>
  </si>
  <si>
    <t>Bearcreek</t>
  </si>
  <si>
    <t>Richey</t>
  </si>
  <si>
    <t>Lima</t>
  </si>
  <si>
    <t>Colstrip</t>
  </si>
  <si>
    <t>Ennis</t>
  </si>
  <si>
    <t>Twin Bridges</t>
  </si>
  <si>
    <t>Nashua</t>
  </si>
  <si>
    <t>Fort Peck</t>
  </si>
  <si>
    <t>Opheim</t>
  </si>
  <si>
    <t>Harlem</t>
  </si>
  <si>
    <t>Valier</t>
  </si>
  <si>
    <t>Fairfield</t>
  </si>
  <si>
    <t>Dutton</t>
  </si>
  <si>
    <t>Sunburst</t>
  </si>
  <si>
    <t>Big Sandy</t>
  </si>
  <si>
    <t>Geraldine</t>
  </si>
  <si>
    <t>Kevin</t>
  </si>
  <si>
    <t>Melstone</t>
  </si>
  <si>
    <t>Alberton</t>
  </si>
  <si>
    <t>Saco</t>
  </si>
  <si>
    <t>Dodson</t>
  </si>
  <si>
    <t>Medicine Lake</t>
  </si>
  <si>
    <t>Westby</t>
  </si>
  <si>
    <t>Outlook</t>
  </si>
  <si>
    <t>Drummond</t>
  </si>
  <si>
    <t>Plevna</t>
  </si>
  <si>
    <t>Judith Gap</t>
  </si>
  <si>
    <t>Geyser</t>
  </si>
  <si>
    <t>Hobson</t>
  </si>
  <si>
    <t>Flaxville</t>
  </si>
  <si>
    <t>Lavina</t>
  </si>
  <si>
    <t>Grouping</t>
  </si>
  <si>
    <t>Inc. City/Town</t>
  </si>
  <si>
    <t>County Seats</t>
  </si>
  <si>
    <t>7 Largest Cities</t>
  </si>
  <si>
    <t>Census Designated Place</t>
  </si>
  <si>
    <t># of Farm &amp; Ranch</t>
  </si>
  <si>
    <t>Federal Lands</t>
  </si>
  <si>
    <t>7 Reservations</t>
  </si>
  <si>
    <t>Balance of State</t>
  </si>
  <si>
    <t>Rural</t>
  </si>
  <si>
    <t>Category</t>
  </si>
  <si>
    <t>Sq Mi</t>
  </si>
  <si>
    <t>Farm/Ranch</t>
  </si>
  <si>
    <t>Fed Land</t>
  </si>
  <si>
    <t>Reservations</t>
  </si>
  <si>
    <t>Pop/Sq Mi</t>
  </si>
  <si>
    <t>unk</t>
  </si>
  <si>
    <t>Reservation</t>
  </si>
  <si>
    <t>Enrolled</t>
  </si>
  <si>
    <t>OnRes</t>
  </si>
  <si>
    <t>TownPop</t>
  </si>
  <si>
    <t>County1</t>
  </si>
  <si>
    <t>County2</t>
  </si>
  <si>
    <t>County3</t>
  </si>
  <si>
    <t>County4</t>
  </si>
  <si>
    <t>Rocky Boy</t>
  </si>
  <si>
    <t>Box Elder</t>
  </si>
  <si>
    <t xml:space="preserve">Fort Belknap </t>
  </si>
  <si>
    <t>Fort Belnap</t>
  </si>
  <si>
    <t>No. Cheyenne</t>
  </si>
  <si>
    <t>Lame Deer</t>
  </si>
  <si>
    <t>Pablo</t>
  </si>
  <si>
    <t>Blackfeet</t>
  </si>
  <si>
    <t>Crow</t>
  </si>
  <si>
    <t>Crow Agency</t>
  </si>
  <si>
    <t>From OPI "Montana Indians, Their History and Location", April 2009</t>
  </si>
  <si>
    <t>Acres</t>
  </si>
  <si>
    <t>Allotted</t>
  </si>
  <si>
    <t>TribeOwn</t>
  </si>
  <si>
    <t>GovLand</t>
  </si>
  <si>
    <t>FeeTitle</t>
  </si>
  <si>
    <t>OffRes</t>
  </si>
  <si>
    <t>Fort Belknap</t>
  </si>
  <si>
    <t>Rocky Boy's</t>
  </si>
  <si>
    <t>Sq. Mi</t>
  </si>
  <si>
    <t>Source</t>
  </si>
  <si>
    <t>Gov Office</t>
  </si>
  <si>
    <t>OPI</t>
  </si>
  <si>
    <t>St. Library</t>
  </si>
  <si>
    <t>Totals:</t>
  </si>
  <si>
    <t>Total:</t>
  </si>
  <si>
    <t>Count</t>
  </si>
  <si>
    <t>Title</t>
  </si>
  <si>
    <t>First Name</t>
  </si>
  <si>
    <t>Last Name</t>
  </si>
  <si>
    <t>Street</t>
  </si>
  <si>
    <t>ZIP</t>
  </si>
  <si>
    <t>Sheriff</t>
  </si>
  <si>
    <t>P.O. Box 35017</t>
  </si>
  <si>
    <t xml:space="preserve">Billings </t>
  </si>
  <si>
    <t>59107-5017</t>
  </si>
  <si>
    <t xml:space="preserve">Shane </t>
  </si>
  <si>
    <t>Harrington</t>
  </si>
  <si>
    <t>P.O. Box 322</t>
  </si>
  <si>
    <t xml:space="preserve">Wibaux </t>
  </si>
  <si>
    <t xml:space="preserve"> James </t>
  </si>
  <si>
    <t>Rosenberg</t>
  </si>
  <si>
    <t>P.O. Box 757</t>
  </si>
  <si>
    <t xml:space="preserve">Harlowton </t>
  </si>
  <si>
    <t xml:space="preserve"> 59036-0757</t>
  </si>
  <si>
    <t xml:space="preserve"> Glen </t>
  </si>
  <si>
    <t xml:space="preserve"> Meier</t>
  </si>
  <si>
    <t>501 Court Sq. #10</t>
  </si>
  <si>
    <t xml:space="preserve">Glasgow </t>
  </si>
  <si>
    <t xml:space="preserve"> Wayne </t>
  </si>
  <si>
    <t xml:space="preserve"> Robison</t>
  </si>
  <si>
    <t>P.O. Box 511</t>
  </si>
  <si>
    <t xml:space="preserve">Hysham </t>
  </si>
  <si>
    <t>59038-0511</t>
  </si>
  <si>
    <t xml:space="preserve"> Donna </t>
  </si>
  <si>
    <t>Whitt</t>
  </si>
  <si>
    <t>P.O. Box 550</t>
  </si>
  <si>
    <t xml:space="preserve">Shelby </t>
  </si>
  <si>
    <t xml:space="preserve"> 59474-0550</t>
  </si>
  <si>
    <t>Keith</t>
  </si>
  <si>
    <t xml:space="preserve"> VanSetten</t>
  </si>
  <si>
    <t>P.O. Box 1349</t>
  </si>
  <si>
    <t xml:space="preserve">Choteau </t>
  </si>
  <si>
    <t xml:space="preserve"> Dan </t>
  </si>
  <si>
    <t xml:space="preserve"> Tronrud</t>
  </si>
  <si>
    <t>P.O. Box 567</t>
  </si>
  <si>
    <t xml:space="preserve">Big Timber </t>
  </si>
  <si>
    <t xml:space="preserve"> 59011-0567</t>
  </si>
  <si>
    <t xml:space="preserve"> Cliff </t>
  </si>
  <si>
    <t xml:space="preserve"> Brophy</t>
  </si>
  <si>
    <t>P.O. Box 729</t>
  </si>
  <si>
    <t>59019-0729</t>
  </si>
  <si>
    <t xml:space="preserve"> Ed </t>
  </si>
  <si>
    <t>Lester</t>
  </si>
  <si>
    <t>225 Alaska</t>
  </si>
  <si>
    <t xml:space="preserve">Butte </t>
  </si>
  <si>
    <t xml:space="preserve">Patrick </t>
  </si>
  <si>
    <t xml:space="preserve"> Ulrickson</t>
  </si>
  <si>
    <t>100 W. Laurel Ave.</t>
  </si>
  <si>
    <t xml:space="preserve">Plentywood </t>
  </si>
  <si>
    <t xml:space="preserve">Tom </t>
  </si>
  <si>
    <t>Rummel</t>
  </si>
  <si>
    <t>PO Box 910</t>
  </si>
  <si>
    <t xml:space="preserve"> Randy </t>
  </si>
  <si>
    <t xml:space="preserve"> Allies</t>
  </si>
  <si>
    <t>P.O. Box 85</t>
  </si>
  <si>
    <t xml:space="preserve">Forsyth </t>
  </si>
  <si>
    <t xml:space="preserve"> Jason </t>
  </si>
  <si>
    <t>Frederick</t>
  </si>
  <si>
    <t>P.O. Box 280</t>
  </si>
  <si>
    <t xml:space="preserve">Wolf Point </t>
  </si>
  <si>
    <t xml:space="preserve"> 59201-0280</t>
  </si>
  <si>
    <t xml:space="preserve"> John K. </t>
  </si>
  <si>
    <t>Dynneson</t>
  </si>
  <si>
    <t>110 2nd Ave. NW</t>
  </si>
  <si>
    <t xml:space="preserve">Sidney </t>
  </si>
  <si>
    <t>59270-4089</t>
  </si>
  <si>
    <t xml:space="preserve">Chris </t>
  </si>
  <si>
    <t>Hoffman</t>
  </si>
  <si>
    <t>205 Bedford, Ste. G</t>
  </si>
  <si>
    <t xml:space="preserve">Hamilton </t>
  </si>
  <si>
    <t xml:space="preserve"> 59840-5022</t>
  </si>
  <si>
    <t xml:space="preserve"> Duncan W. </t>
  </si>
  <si>
    <t>Hedges</t>
  </si>
  <si>
    <t>P.O. Box 126</t>
  </si>
  <si>
    <t xml:space="preserve">Terry </t>
  </si>
  <si>
    <t xml:space="preserve">Scott </t>
  </si>
  <si>
    <t xml:space="preserve"> Howard</t>
  </si>
  <si>
    <t>313 4th St.</t>
  </si>
  <si>
    <t xml:space="preserve">Deer Lodge </t>
  </si>
  <si>
    <t xml:space="preserve"> Allen E. </t>
  </si>
  <si>
    <t>Drane, Jr.</t>
  </si>
  <si>
    <t>P.O. Box 71</t>
  </si>
  <si>
    <t xml:space="preserve">Broadus </t>
  </si>
  <si>
    <t>59317-0071</t>
  </si>
  <si>
    <t xml:space="preserve">Thomas A. </t>
  </si>
  <si>
    <t>Kuka</t>
  </si>
  <si>
    <t>20 4th Ave. SW</t>
  </si>
  <si>
    <t xml:space="preserve">Conrad </t>
  </si>
  <si>
    <t xml:space="preserve"> Kuka</t>
  </si>
  <si>
    <t xml:space="preserve"> Scott </t>
  </si>
  <si>
    <t xml:space="preserve"> Moran</t>
  </si>
  <si>
    <t>P.O. Box 1090</t>
  </si>
  <si>
    <t xml:space="preserve">Malta </t>
  </si>
  <si>
    <t xml:space="preserve">Bill </t>
  </si>
  <si>
    <t>Cassell</t>
  </si>
  <si>
    <t>P.O. Box 226</t>
  </si>
  <si>
    <t xml:space="preserve">Winnett </t>
  </si>
  <si>
    <t xml:space="preserve"> Hamilton</t>
  </si>
  <si>
    <t>414 E. Callender</t>
  </si>
  <si>
    <t xml:space="preserve">Livingston </t>
  </si>
  <si>
    <t>59047-0433</t>
  </si>
  <si>
    <t xml:space="preserve">Michael H. </t>
  </si>
  <si>
    <t>Thomas</t>
  </si>
  <si>
    <t>820 Main St.</t>
  </si>
  <si>
    <t xml:space="preserve">Roundup </t>
  </si>
  <si>
    <t xml:space="preserve"> T.J.</t>
  </si>
  <si>
    <t>McDermott</t>
  </si>
  <si>
    <t>200 W. Broadway</t>
  </si>
  <si>
    <t xml:space="preserve">Missoula </t>
  </si>
  <si>
    <t xml:space="preserve"> Thomas </t>
  </si>
  <si>
    <t>Bauer</t>
  </si>
  <si>
    <t>P.O. Box 99</t>
  </si>
  <si>
    <t xml:space="preserve">Superior </t>
  </si>
  <si>
    <t xml:space="preserve"> Jon </t>
  </si>
  <si>
    <t xml:space="preserve"> Lopp</t>
  </si>
  <si>
    <t>P.O. Box 355</t>
  </si>
  <si>
    <t xml:space="preserve">White Sulphur </t>
  </si>
  <si>
    <t xml:space="preserve"> 59645-0355</t>
  </si>
  <si>
    <t xml:space="preserve"> Dave </t>
  </si>
  <si>
    <t>Harris</t>
  </si>
  <si>
    <t>P.O. Box 201</t>
  </si>
  <si>
    <t xml:space="preserve">Circle </t>
  </si>
  <si>
    <t>59215-0201</t>
  </si>
  <si>
    <t xml:space="preserve"> Roger </t>
  </si>
  <si>
    <t xml:space="preserve"> Thompson</t>
  </si>
  <si>
    <t>P.O. Box 276</t>
  </si>
  <si>
    <t xml:space="preserve">Virginia City </t>
  </si>
  <si>
    <t xml:space="preserve"> 59755-0276</t>
  </si>
  <si>
    <t>Roby</t>
  </si>
  <si>
    <t>Bowe</t>
  </si>
  <si>
    <t>512 California Ave.</t>
  </si>
  <si>
    <t xml:space="preserve">Libby </t>
  </si>
  <si>
    <t xml:space="preserve"> Don </t>
  </si>
  <si>
    <t xml:space="preserve"> Riggin</t>
  </si>
  <si>
    <t>P.O. Box 170</t>
  </si>
  <si>
    <t xml:space="preserve">Chester </t>
  </si>
  <si>
    <t>59522-0170</t>
  </si>
  <si>
    <t>Lewis &amp; Clark</t>
  </si>
  <si>
    <t xml:space="preserve"> Leo </t>
  </si>
  <si>
    <t>221 Breckenridge</t>
  </si>
  <si>
    <t xml:space="preserve">Helena </t>
  </si>
  <si>
    <t xml:space="preserve"> Don</t>
  </si>
  <si>
    <t xml:space="preserve"> Bell</t>
  </si>
  <si>
    <t>106 4th Ave. E.</t>
  </si>
  <si>
    <t xml:space="preserve">Polson </t>
  </si>
  <si>
    <t xml:space="preserve"> 59860-2186</t>
  </si>
  <si>
    <t xml:space="preserve"> Jon Schmitt</t>
  </si>
  <si>
    <t>P.O. Box 427</t>
  </si>
  <si>
    <t xml:space="preserve">Stanford </t>
  </si>
  <si>
    <t xml:space="preserve"> Craig </t>
  </si>
  <si>
    <t xml:space="preserve"> Doolittle</t>
  </si>
  <si>
    <t>P.O. Box 588</t>
  </si>
  <si>
    <t xml:space="preserve">Boulder </t>
  </si>
  <si>
    <t>Donald</t>
  </si>
  <si>
    <t xml:space="preserve">  Brostrom, Jr.</t>
  </si>
  <si>
    <t>P.O. Box 176</t>
  </si>
  <si>
    <t xml:space="preserve">Havre </t>
  </si>
  <si>
    <t xml:space="preserve"> Dunkerson</t>
  </si>
  <si>
    <t>P.O. Box 188</t>
  </si>
  <si>
    <t xml:space="preserve">Philipsburg </t>
  </si>
  <si>
    <t>59858-0188</t>
  </si>
  <si>
    <t xml:space="preserve">Robert </t>
  </si>
  <si>
    <t>Pallas</t>
  </si>
  <si>
    <t>P.O. Box 10</t>
  </si>
  <si>
    <t xml:space="preserve">Ryegate </t>
  </si>
  <si>
    <t xml:space="preserve"> Vernon "Napi"</t>
  </si>
  <si>
    <t xml:space="preserve"> Billedeaux</t>
  </si>
  <si>
    <t>512 E. Main St.</t>
  </si>
  <si>
    <t xml:space="preserve">Cut Bank </t>
  </si>
  <si>
    <t xml:space="preserve"> Clay </t>
  </si>
  <si>
    <t xml:space="preserve"> Lammers</t>
  </si>
  <si>
    <t>P.O. Box 103</t>
  </si>
  <si>
    <t xml:space="preserve">Jordan </t>
  </si>
  <si>
    <t>59337-0103</t>
  </si>
  <si>
    <t xml:space="preserve"> Brian </t>
  </si>
  <si>
    <t xml:space="preserve"> Gootkin</t>
  </si>
  <si>
    <t>615 S. 16th</t>
  </si>
  <si>
    <t xml:space="preserve">Bozeman </t>
  </si>
  <si>
    <t xml:space="preserve"> 59715-4107</t>
  </si>
  <si>
    <t xml:space="preserve">Chuck </t>
  </si>
  <si>
    <t>Curry</t>
  </si>
  <si>
    <t>800 South Main</t>
  </si>
  <si>
    <t>59901-5400</t>
  </si>
  <si>
    <t xml:space="preserve">Troy </t>
  </si>
  <si>
    <t xml:space="preserve"> Eades</t>
  </si>
  <si>
    <t>P.O. Box 180</t>
  </si>
  <si>
    <t xml:space="preserve">Lewistown </t>
  </si>
  <si>
    <t xml:space="preserve">Trent </t>
  </si>
  <si>
    <t xml:space="preserve"> Harbaugh</t>
  </si>
  <si>
    <t xml:space="preserve">P.O. Box 899  </t>
  </si>
  <si>
    <t>59313-0899</t>
  </si>
  <si>
    <t>Tim</t>
  </si>
  <si>
    <t>Barkell</t>
  </si>
  <si>
    <t>P.O. Box 518</t>
  </si>
  <si>
    <t xml:space="preserve">Anaconda </t>
  </si>
  <si>
    <t xml:space="preserve"> Ross </t>
  </si>
  <si>
    <t>Canen</t>
  </si>
  <si>
    <t>440 Colorado Blvd.</t>
  </si>
  <si>
    <t xml:space="preserve">Glendive </t>
  </si>
  <si>
    <t>Skip</t>
  </si>
  <si>
    <t>Baldry</t>
  </si>
  <si>
    <t>106 Railroad Ave.</t>
  </si>
  <si>
    <t xml:space="preserve">Scobey </t>
  </si>
  <si>
    <t xml:space="preserve">Tony </t>
  </si>
  <si>
    <t>1010 Main St.</t>
  </si>
  <si>
    <t xml:space="preserve">Miles City </t>
  </si>
  <si>
    <t xml:space="preserve">Vernon </t>
  </si>
  <si>
    <t>Burdick</t>
  </si>
  <si>
    <t>P.O. Box 459</t>
  </si>
  <si>
    <t xml:space="preserve">Fort Benton </t>
  </si>
  <si>
    <t>59442-0459</t>
  </si>
  <si>
    <t xml:space="preserve">Bob </t>
  </si>
  <si>
    <t xml:space="preserve"> Edwards</t>
  </si>
  <si>
    <t>3800 Ulm N. Frontage Rd.</t>
  </si>
  <si>
    <t xml:space="preserve">Great Falls </t>
  </si>
  <si>
    <t>Neil</t>
  </si>
  <si>
    <t xml:space="preserve"> Kittelmann</t>
  </si>
  <si>
    <t>P.O. Box 323</t>
  </si>
  <si>
    <t xml:space="preserve">Ekalaka </t>
  </si>
  <si>
    <t>59324-0323</t>
  </si>
  <si>
    <t>Josh</t>
  </si>
  <si>
    <t>McQuillan</t>
  </si>
  <si>
    <t>P.O. Box 230</t>
  </si>
  <si>
    <t xml:space="preserve">Red Lodge </t>
  </si>
  <si>
    <t>59068-0230</t>
  </si>
  <si>
    <t xml:space="preserve"> Brenda</t>
  </si>
  <si>
    <t>Ludwig</t>
  </si>
  <si>
    <t>519 Broadway</t>
  </si>
  <si>
    <t xml:space="preserve">Townsend </t>
  </si>
  <si>
    <t xml:space="preserve"> Glenn </t>
  </si>
  <si>
    <t xml:space="preserve"> Huestis</t>
  </si>
  <si>
    <t>P.O. Box 8</t>
  </si>
  <si>
    <t xml:space="preserve">Chinook </t>
  </si>
  <si>
    <t xml:space="preserve"> Robert Frank </t>
  </si>
  <si>
    <t>Simpson</t>
  </si>
  <si>
    <t>P.O. Box 905</t>
  </si>
  <si>
    <t xml:space="preserve">Hardin </t>
  </si>
  <si>
    <t xml:space="preserve"> Franklin </t>
  </si>
  <si>
    <t xml:space="preserve"> Kluesner II</t>
  </si>
  <si>
    <t>2 S. Pacific St.#16</t>
  </si>
  <si>
    <t xml:space="preserve">Dillon </t>
  </si>
  <si>
    <t xml:space="preserve">Mike </t>
  </si>
  <si>
    <t xml:space="preserve">  Linder</t>
  </si>
  <si>
    <t>Company</t>
  </si>
  <si>
    <t>JobTitle</t>
  </si>
  <si>
    <t>Business Address</t>
  </si>
  <si>
    <t>State</t>
  </si>
  <si>
    <t>Zip</t>
  </si>
  <si>
    <t>Phone</t>
  </si>
  <si>
    <t>EmailAddress</t>
  </si>
  <si>
    <t xml:space="preserve">Baker Police Dept. </t>
  </si>
  <si>
    <t>Mike</t>
  </si>
  <si>
    <t>Reddick</t>
  </si>
  <si>
    <t>Chief of Police</t>
  </si>
  <si>
    <t>PO Box 466</t>
  </si>
  <si>
    <t>MT</t>
  </si>
  <si>
    <t xml:space="preserve">(406) 778-2151 </t>
  </si>
  <si>
    <t>cibaker@midrivers.com</t>
  </si>
  <si>
    <t>Belgrade Police Dept.</t>
  </si>
  <si>
    <t>E.J.</t>
  </si>
  <si>
    <t>Clark Jr.</t>
  </si>
  <si>
    <t>91 East Central</t>
  </si>
  <si>
    <t>(406) 388-4262</t>
  </si>
  <si>
    <t>eclark@belgradepolice.net</t>
  </si>
  <si>
    <t xml:space="preserve">Billings Police Dept. </t>
  </si>
  <si>
    <t>Rich</t>
  </si>
  <si>
    <t>St. John</t>
  </si>
  <si>
    <t>PO Box 1554
220 N 27th St</t>
  </si>
  <si>
    <t>406-657-8200</t>
  </si>
  <si>
    <t>StJohnR@ci.billings.mt.us</t>
  </si>
  <si>
    <t xml:space="preserve">Boulder Police Dept. </t>
  </si>
  <si>
    <t>Juan</t>
  </si>
  <si>
    <t>Trujillo</t>
  </si>
  <si>
    <t>PO Box 588
110 S. Washington St.</t>
  </si>
  <si>
    <t xml:space="preserve">406-225-3694 </t>
  </si>
  <si>
    <t>jtrujillo@jeffersoncounty-mt.gov</t>
  </si>
  <si>
    <t xml:space="preserve">Bozeman Police Dept. </t>
  </si>
  <si>
    <t>Steven</t>
  </si>
  <si>
    <t>Crawford</t>
  </si>
  <si>
    <t>616 South 16th Ave.</t>
  </si>
  <si>
    <t>406-582-2031</t>
  </si>
  <si>
    <t>scrawford@bozeman.net</t>
  </si>
  <si>
    <t>Jim</t>
  </si>
  <si>
    <t>Veltkamp</t>
  </si>
  <si>
    <t>Captain</t>
  </si>
  <si>
    <t>406-582-2238</t>
  </si>
  <si>
    <t>JVeltkamp@BOZEMAN.NET</t>
  </si>
  <si>
    <t xml:space="preserve">Bridger Police Dept. </t>
  </si>
  <si>
    <t>Buechler</t>
  </si>
  <si>
    <t>108 S D St</t>
  </si>
  <si>
    <t xml:space="preserve">406-662-3116
</t>
  </si>
  <si>
    <t>bridgerpolicemt@yahoo.com
townofbridger1907@brmt.net</t>
  </si>
  <si>
    <t xml:space="preserve">Chinook Police Dept. </t>
  </si>
  <si>
    <t>Mark</t>
  </si>
  <si>
    <t>Weber</t>
  </si>
  <si>
    <t xml:space="preserve">300 Ohio St. </t>
  </si>
  <si>
    <t xml:space="preserve">406-357-3170 </t>
  </si>
  <si>
    <t>chinookch@ttc-cmc.net</t>
  </si>
  <si>
    <t xml:space="preserve">Colstrip Police Dept. </t>
  </si>
  <si>
    <t>Cory</t>
  </si>
  <si>
    <t>Hert</t>
  </si>
  <si>
    <t>PO Box 9
303 Willow St.</t>
  </si>
  <si>
    <t>406-748-2211</t>
  </si>
  <si>
    <t>policechief@cityofcolstrip.com</t>
  </si>
  <si>
    <t xml:space="preserve">Columbia Falls Police Dept. </t>
  </si>
  <si>
    <t>David</t>
  </si>
  <si>
    <t>Perry</t>
  </si>
  <si>
    <t>130-6th St W</t>
  </si>
  <si>
    <t xml:space="preserve">406-892-3234 </t>
  </si>
  <si>
    <t>cfpolice@colfallsmt.com</t>
  </si>
  <si>
    <t xml:space="preserve">Columbus Police Dept. </t>
  </si>
  <si>
    <t>Bill</t>
  </si>
  <si>
    <t>Pronovost</t>
  </si>
  <si>
    <t>408 E 1st Ave N</t>
  </si>
  <si>
    <t>406-322-5313 x 202</t>
  </si>
  <si>
    <t>chief@townofcolumbus.com</t>
  </si>
  <si>
    <t xml:space="preserve">Conrad Police Dept. </t>
  </si>
  <si>
    <t xml:space="preserve">Gary </t>
  </si>
  <si>
    <t>Dent</t>
  </si>
  <si>
    <t>411 S Main St</t>
  </si>
  <si>
    <t>406-271-5723</t>
  </si>
  <si>
    <t>chiefgrd@yahoo.com</t>
  </si>
  <si>
    <t xml:space="preserve">Cut Bank Police Dept. </t>
  </si>
  <si>
    <t>Jeff</t>
  </si>
  <si>
    <t>Kraft</t>
  </si>
  <si>
    <t>113 E Main St</t>
  </si>
  <si>
    <t>406-873-2289</t>
  </si>
  <si>
    <t>cbchief@bresnan.net
jgkraft38@gmail.com</t>
  </si>
  <si>
    <t xml:space="preserve">Darby Police Dept. </t>
  </si>
  <si>
    <t>Larry</t>
  </si>
  <si>
    <t>Rose</t>
  </si>
  <si>
    <t>PO Box 23</t>
  </si>
  <si>
    <t>406-821-3753</t>
  </si>
  <si>
    <t>darby-larry@usa.net</t>
  </si>
  <si>
    <t>Deer Lodge Police Dept.</t>
  </si>
  <si>
    <t>Bender</t>
  </si>
  <si>
    <t>406-846-9585</t>
  </si>
  <si>
    <t>garyb@deerlodgepd.org
hanss@deerlodgepd.org</t>
  </si>
  <si>
    <t xml:space="preserve">Dillon Police Dept. </t>
  </si>
  <si>
    <t>Paul</t>
  </si>
  <si>
    <t>Craft</t>
  </si>
  <si>
    <t>2 S Pacific</t>
  </si>
  <si>
    <t>406-683-3701</t>
  </si>
  <si>
    <t>pcraft@beaverheadco.mt.gov</t>
  </si>
  <si>
    <t xml:space="preserve">East Helena Police Dept. </t>
  </si>
  <si>
    <t>Dale</t>
  </si>
  <si>
    <t>Aschim</t>
  </si>
  <si>
    <t>7 E. Main
PO Box 1170</t>
  </si>
  <si>
    <t>406-227-8686</t>
  </si>
  <si>
    <t>daschim@lccountymt.gov</t>
  </si>
  <si>
    <t xml:space="preserve">Ennis Police Dept. </t>
  </si>
  <si>
    <t>John</t>
  </si>
  <si>
    <t>PO Box 147
328 West Main St</t>
  </si>
  <si>
    <t>406-748-7478</t>
  </si>
  <si>
    <t>police@ennispolice.com</t>
  </si>
  <si>
    <t xml:space="preserve">Eureka Police Dept. </t>
  </si>
  <si>
    <t xml:space="preserve">Ian </t>
  </si>
  <si>
    <t>Jeffcock</t>
  </si>
  <si>
    <t>106 Dewey Ave.</t>
  </si>
  <si>
    <t>406-297-2121
406-260-5989 (c)</t>
  </si>
  <si>
    <t>Maxserve@yahoo.com
townofeureka@interbel.net</t>
  </si>
  <si>
    <t xml:space="preserve">Fairview Police Dept. </t>
  </si>
  <si>
    <t>Susan
Calvin</t>
  </si>
  <si>
    <t>Quandt
Seadeek</t>
  </si>
  <si>
    <t>PO Box 426
318 S Central</t>
  </si>
  <si>
    <t>406-742-5531</t>
  </si>
  <si>
    <t>fairviewpd@midrivers.com</t>
  </si>
  <si>
    <t xml:space="preserve">Fort Benton Police Dept. </t>
  </si>
  <si>
    <t>Turner</t>
  </si>
  <si>
    <t>1204 Front St</t>
  </si>
  <si>
    <t>406-621-5494</t>
  </si>
  <si>
    <t>john.turner@cityoffortbenton.com</t>
  </si>
  <si>
    <t xml:space="preserve">Fromberg Police Dept. </t>
  </si>
  <si>
    <t>Ralph</t>
  </si>
  <si>
    <t>PO Box 236</t>
  </si>
  <si>
    <t>406-668-9067</t>
  </si>
  <si>
    <t>fpd@fromberg-mt.gov</t>
  </si>
  <si>
    <t xml:space="preserve">Glasgow Police Dept. </t>
  </si>
  <si>
    <t>Bruce</t>
  </si>
  <si>
    <t>Barstad</t>
  </si>
  <si>
    <t>501 Court Square Drawer 10</t>
  </si>
  <si>
    <t>406-228-4336</t>
  </si>
  <si>
    <t>bbarstad@nemont.net</t>
  </si>
  <si>
    <t xml:space="preserve">Glendive Police Dept. </t>
  </si>
  <si>
    <t>Ty</t>
  </si>
  <si>
    <t>Ulrich</t>
  </si>
  <si>
    <t>PO Box 1372</t>
  </si>
  <si>
    <t>406-377-2364</t>
  </si>
  <si>
    <t>tyulrich@midrivers.com</t>
  </si>
  <si>
    <t xml:space="preserve">Great Falls Police Dept. </t>
  </si>
  <si>
    <t>Bowen</t>
  </si>
  <si>
    <t>112 1st Street South</t>
  </si>
  <si>
    <t>406-771-1180</t>
  </si>
  <si>
    <t>dbowen@greatfallsmt.net</t>
  </si>
  <si>
    <t xml:space="preserve">Hamilton Police Dept. </t>
  </si>
  <si>
    <t>Ryan</t>
  </si>
  <si>
    <t>Oster</t>
  </si>
  <si>
    <t>223 S 2nd St</t>
  </si>
  <si>
    <t>406-363-2100</t>
  </si>
  <si>
    <t>chief@cityofhamilton.net</t>
  </si>
  <si>
    <t xml:space="preserve">Havre Police Dept. </t>
  </si>
  <si>
    <t>Gabe</t>
  </si>
  <si>
    <t>Maticish</t>
  </si>
  <si>
    <t>520 4th St</t>
  </si>
  <si>
    <t>406-265-4361</t>
  </si>
  <si>
    <t>gmatosich@ci.havre.mt.us</t>
  </si>
  <si>
    <t>Helena Police Dept.</t>
  </si>
  <si>
    <t>McGee</t>
  </si>
  <si>
    <t>406-447-8479</t>
  </si>
  <si>
    <t>tmcgee@helenamt.gov</t>
  </si>
  <si>
    <t>Hot Springs Police Dept.</t>
  </si>
  <si>
    <t>Chad</t>
  </si>
  <si>
    <t>Radabah</t>
  </si>
  <si>
    <t>PO Box 669</t>
  </si>
  <si>
    <t xml:space="preserve">406-741-3314 </t>
  </si>
  <si>
    <t>clerk@hotspringsmt.net
clerk@hotsprgs.net</t>
  </si>
  <si>
    <t>Joliet Police Dept.</t>
  </si>
  <si>
    <t>Kyle</t>
  </si>
  <si>
    <t>Croft</t>
  </si>
  <si>
    <t>PO Box 210</t>
  </si>
  <si>
    <t>406-962-3567</t>
  </si>
  <si>
    <t>townofjoliet@yahoo.com</t>
  </si>
  <si>
    <t>Kalispell Police Dept.</t>
  </si>
  <si>
    <t>Roger</t>
  </si>
  <si>
    <t>Nasset</t>
  </si>
  <si>
    <t>312 1st Ave., E</t>
  </si>
  <si>
    <t>406-758-7786</t>
  </si>
  <si>
    <t>kpd@kalispell.com</t>
  </si>
  <si>
    <t>Lame Deer Police Dept.</t>
  </si>
  <si>
    <t>Ron</t>
  </si>
  <si>
    <t>Haugen</t>
  </si>
  <si>
    <t>PO Box 40</t>
  </si>
  <si>
    <t>406-447-6288</t>
  </si>
  <si>
    <t xml:space="preserve">des@cheyennenation.com </t>
  </si>
  <si>
    <t>Laurel Police Department</t>
  </si>
  <si>
    <t>Rick</t>
  </si>
  <si>
    <t>Musson</t>
  </si>
  <si>
    <t>215 West 1st</t>
  </si>
  <si>
    <t xml:space="preserve">406-628-8737 </t>
  </si>
  <si>
    <t>rmusson@laurel.mt.gov</t>
  </si>
  <si>
    <t xml:space="preserve">Lewistown, City of </t>
  </si>
  <si>
    <t>Birdwell</t>
  </si>
  <si>
    <t xml:space="preserve">305 West Watson St. </t>
  </si>
  <si>
    <t>406-538-3413</t>
  </si>
  <si>
    <t>cbirdwell@ci.lewistown.mt.us</t>
  </si>
  <si>
    <t>Libby Police Dept.</t>
  </si>
  <si>
    <t>Smith</t>
  </si>
  <si>
    <t>952 East Spruce St.</t>
  </si>
  <si>
    <t>406-293-2731</t>
  </si>
  <si>
    <t>j.smith@libbypd.org</t>
  </si>
  <si>
    <t>Livingston Police Dept.</t>
  </si>
  <si>
    <t>Johnson</t>
  </si>
  <si>
    <t>414 E Callender St</t>
  </si>
  <si>
    <t>406-222-2050</t>
  </si>
  <si>
    <t>djohnson@livingstonmontana.org</t>
  </si>
  <si>
    <t>Manhattan Police Dept.</t>
  </si>
  <si>
    <t>Dennis</t>
  </si>
  <si>
    <t>Hengel</t>
  </si>
  <si>
    <t>120 West Main</t>
  </si>
  <si>
    <t>406-284-6630</t>
  </si>
  <si>
    <t>manpdmt@gmail.com</t>
  </si>
  <si>
    <t>Miles City Police Dept.</t>
  </si>
  <si>
    <t>Doug</t>
  </si>
  <si>
    <t>Colombik</t>
  </si>
  <si>
    <t>210 S. Winchester</t>
  </si>
  <si>
    <t>406-234-6273</t>
  </si>
  <si>
    <t>dcolombik@milescity-mt.org</t>
  </si>
  <si>
    <t>Missoula Police Dept.</t>
  </si>
  <si>
    <t>Brady</t>
  </si>
  <si>
    <t>435 Ryman St.</t>
  </si>
  <si>
    <t>406-728-6690</t>
  </si>
  <si>
    <t>mbrady@ci.missoula.mt.us 
contactmpd@ci.missoula.mt.us</t>
  </si>
  <si>
    <t>Montana State University</t>
  </si>
  <si>
    <t>Robert</t>
  </si>
  <si>
    <t>Putzke</t>
  </si>
  <si>
    <t>Director &amp; Chief</t>
  </si>
  <si>
    <t>615 South 16th Ave.</t>
  </si>
  <si>
    <t>406-994-3220</t>
  </si>
  <si>
    <t>rputzke@montana.edu</t>
  </si>
  <si>
    <t>Pinesdale Police Dept.</t>
  </si>
  <si>
    <t>Dewey</t>
  </si>
  <si>
    <t>Allsop</t>
  </si>
  <si>
    <t>P0 Box 644</t>
  </si>
  <si>
    <t>406-363-3033</t>
  </si>
  <si>
    <t>tdallsop@pinesdalepd.com</t>
  </si>
  <si>
    <t>Plains Police Dept.</t>
  </si>
  <si>
    <t>Shawn</t>
  </si>
  <si>
    <t>Emmett</t>
  </si>
  <si>
    <t>PO Box 1015
101 W. Lynch Street</t>
  </si>
  <si>
    <t>406-826-5990</t>
  </si>
  <si>
    <t>plainspd@blackfoot.net</t>
  </si>
  <si>
    <t>Polson Police Dept.</t>
  </si>
  <si>
    <t>Clint
Wade</t>
  </si>
  <si>
    <t>Cottle
Nash?</t>
  </si>
  <si>
    <t>106 1st Street East</t>
  </si>
  <si>
    <t>406-883-8212</t>
  </si>
  <si>
    <t>polsoncityclerk@centurytel.net</t>
  </si>
  <si>
    <t>Poplar City Police Dept.</t>
  </si>
  <si>
    <t>Anthony</t>
  </si>
  <si>
    <t>Shields Jr.</t>
  </si>
  <si>
    <t>208 3rd Ave West</t>
  </si>
  <si>
    <t>406-768-3711</t>
  </si>
  <si>
    <t>ashields@cityofpoplar.us</t>
  </si>
  <si>
    <t>Red Lodge Police Dept.</t>
  </si>
  <si>
    <t xml:space="preserve">Steve </t>
  </si>
  <si>
    <t xml:space="preserve">Hebbler </t>
  </si>
  <si>
    <t>PO Box 9</t>
  </si>
  <si>
    <t>406-446-3672 x 210</t>
  </si>
  <si>
    <t>redlodgepolice@vcn.com</t>
  </si>
  <si>
    <t>Ronan Police Dept.</t>
  </si>
  <si>
    <t>Valent</t>
  </si>
  <si>
    <t>Maxwell</t>
  </si>
  <si>
    <t>109 2nd Ave SW</t>
  </si>
  <si>
    <t xml:space="preserve">406-676-0223 </t>
  </si>
  <si>
    <t>cityofronan@ronan.net</t>
  </si>
  <si>
    <t>Sidney Police Dept.</t>
  </si>
  <si>
    <t>Frank</t>
  </si>
  <si>
    <t>Difonzo</t>
  </si>
  <si>
    <t>110 2nd Ave NW</t>
  </si>
  <si>
    <t>406-433-2210</t>
  </si>
  <si>
    <t>chiefsidneypd@richland.org</t>
  </si>
  <si>
    <t>Stevensville Police Dept.</t>
  </si>
  <si>
    <t>James</t>
  </si>
  <si>
    <t>Marble</t>
  </si>
  <si>
    <t>PO Box 37
206 Buck Street</t>
  </si>
  <si>
    <t>406-777-3011</t>
  </si>
  <si>
    <t>james@townofstevensville.com</t>
  </si>
  <si>
    <t>C</t>
  </si>
  <si>
    <t>ID</t>
  </si>
  <si>
    <t>ST #</t>
  </si>
  <si>
    <t>ORI Code</t>
  </si>
  <si>
    <t>Group</t>
  </si>
  <si>
    <t>Division</t>
  </si>
  <si>
    <t>Year</t>
  </si>
  <si>
    <t>Sequence</t>
  </si>
  <si>
    <t>MSA</t>
  </si>
  <si>
    <t>Agency Name</t>
  </si>
  <si>
    <t>M Officers</t>
  </si>
  <si>
    <t>M Civilians</t>
  </si>
  <si>
    <t>M Total</t>
  </si>
  <si>
    <t>F Officers</t>
  </si>
  <si>
    <t>F Civilians</t>
  </si>
  <si>
    <t>F Total</t>
  </si>
  <si>
    <t>Total</t>
  </si>
  <si>
    <t>State Abr.</t>
  </si>
  <si>
    <t>MT05601</t>
  </si>
  <si>
    <t>BILLINGS</t>
  </si>
  <si>
    <t>MONT</t>
  </si>
  <si>
    <t>MT03201</t>
  </si>
  <si>
    <t>MISSOULA</t>
  </si>
  <si>
    <t>MT01500</t>
  </si>
  <si>
    <t>8B</t>
  </si>
  <si>
    <t>FLATHEAD</t>
  </si>
  <si>
    <t>MT00701</t>
  </si>
  <si>
    <t>GREAT FALLS</t>
  </si>
  <si>
    <t>MT03200</t>
  </si>
  <si>
    <t>9B</t>
  </si>
  <si>
    <t>MT01600</t>
  </si>
  <si>
    <t>GALLATIN</t>
  </si>
  <si>
    <t>MT01601</t>
  </si>
  <si>
    <t>BOZEMAN</t>
  </si>
  <si>
    <t>MT05600</t>
  </si>
  <si>
    <t>YELLOWSTONE</t>
  </si>
  <si>
    <t>MT04700</t>
  </si>
  <si>
    <t>SILVER BOW</t>
  </si>
  <si>
    <t>MT02500</t>
  </si>
  <si>
    <t>LEWIS AND CLARK</t>
  </si>
  <si>
    <t>MT04701</t>
  </si>
  <si>
    <t>BUTTE-SILVER BOW</t>
  </si>
  <si>
    <t>MT04100</t>
  </si>
  <si>
    <t>RAVALLI</t>
  </si>
  <si>
    <t>MT02501</t>
  </si>
  <si>
    <t>HELENA</t>
  </si>
  <si>
    <t>MT00700</t>
  </si>
  <si>
    <t>9C</t>
  </si>
  <si>
    <t>CASCADE</t>
  </si>
  <si>
    <t>MT02400</t>
  </si>
  <si>
    <t>8C</t>
  </si>
  <si>
    <t>LAKE</t>
  </si>
  <si>
    <t>MT01503</t>
  </si>
  <si>
    <t>KALISPELL</t>
  </si>
  <si>
    <t>MT02700</t>
  </si>
  <si>
    <t>LINCOLN</t>
  </si>
  <si>
    <t>MT00200</t>
  </si>
  <si>
    <t>BIG HORN</t>
  </si>
  <si>
    <t>MT01800</t>
  </si>
  <si>
    <t>GLACIER</t>
  </si>
  <si>
    <t>MT02200</t>
  </si>
  <si>
    <t>JEFFERSON</t>
  </si>
  <si>
    <t>MT02101</t>
  </si>
  <si>
    <t>HAVRE</t>
  </si>
  <si>
    <t>MT01201</t>
  </si>
  <si>
    <t>ANACONDA</t>
  </si>
  <si>
    <t>MT01200</t>
  </si>
  <si>
    <t>8D</t>
  </si>
  <si>
    <t>DEER LODGE</t>
  </si>
  <si>
    <t>MT00901</t>
  </si>
  <si>
    <t>MILES CITY</t>
  </si>
  <si>
    <t>MT03400</t>
  </si>
  <si>
    <t>PARK</t>
  </si>
  <si>
    <t>MT04500</t>
  </si>
  <si>
    <t>SANDERS</t>
  </si>
  <si>
    <t>MT01602</t>
  </si>
  <si>
    <t>BELGRADE</t>
  </si>
  <si>
    <t>MT04800</t>
  </si>
  <si>
    <t>STILLWATER</t>
  </si>
  <si>
    <t>MT04300</t>
  </si>
  <si>
    <t>ROOSEVELT</t>
  </si>
  <si>
    <t>MT04400</t>
  </si>
  <si>
    <t>ROSEBUD</t>
  </si>
  <si>
    <t>MT03401</t>
  </si>
  <si>
    <t>LIVINGSTON</t>
  </si>
  <si>
    <t>MT05602</t>
  </si>
  <si>
    <t>LAUREL</t>
  </si>
  <si>
    <t>MT02900</t>
  </si>
  <si>
    <t>MADISON</t>
  </si>
  <si>
    <t>MT02100</t>
  </si>
  <si>
    <t>HILL</t>
  </si>
  <si>
    <t>MT00500</t>
  </si>
  <si>
    <t>9D</t>
  </si>
  <si>
    <t>CARBON</t>
  </si>
  <si>
    <t>MT01502</t>
  </si>
  <si>
    <t>WHITEFISH</t>
  </si>
  <si>
    <t>MT04201</t>
  </si>
  <si>
    <t>SIDNEY</t>
  </si>
  <si>
    <t>MT05000</t>
  </si>
  <si>
    <t>TETON</t>
  </si>
  <si>
    <t>MT01401</t>
  </si>
  <si>
    <t>LEWISTOWN</t>
  </si>
  <si>
    <t>MT00400</t>
  </si>
  <si>
    <t>BROADWATER</t>
  </si>
  <si>
    <t>MT01400</t>
  </si>
  <si>
    <t>FERGUS</t>
  </si>
  <si>
    <t>MT00300</t>
  </si>
  <si>
    <t>BLAINE</t>
  </si>
  <si>
    <t>MT01101</t>
  </si>
  <si>
    <t>GLENDIVE</t>
  </si>
  <si>
    <t>MT05100</t>
  </si>
  <si>
    <t>TOOLE</t>
  </si>
  <si>
    <t>MT00100</t>
  </si>
  <si>
    <t>BEAVERHEAD</t>
  </si>
  <si>
    <t>MT04200</t>
  </si>
  <si>
    <t>RICHLAND</t>
  </si>
  <si>
    <t>MT03300</t>
  </si>
  <si>
    <t>MUSSELSHELL</t>
  </si>
  <si>
    <t>MT01501</t>
  </si>
  <si>
    <t>COLUMBIA FALLS</t>
  </si>
  <si>
    <t>MT02401</t>
  </si>
  <si>
    <t>POLSON</t>
  </si>
  <si>
    <t>MT04101</t>
  </si>
  <si>
    <t>HAMILTON</t>
  </si>
  <si>
    <t>MT00800</t>
  </si>
  <si>
    <t>CHOUTEAU</t>
  </si>
  <si>
    <t>MT05300</t>
  </si>
  <si>
    <t>VALLEY</t>
  </si>
  <si>
    <t>MT00101</t>
  </si>
  <si>
    <t>DILLON</t>
  </si>
  <si>
    <t>MT03100</t>
  </si>
  <si>
    <t>MINERAL</t>
  </si>
  <si>
    <t>MT01100</t>
  </si>
  <si>
    <t>DAWSON</t>
  </si>
  <si>
    <t>MT03600</t>
  </si>
  <si>
    <t>PHILLIPS</t>
  </si>
  <si>
    <t>MT03900</t>
  </si>
  <si>
    <t>POWELL</t>
  </si>
  <si>
    <t>MT04600</t>
  </si>
  <si>
    <t>SHERIDAN</t>
  </si>
  <si>
    <t>MT04900</t>
  </si>
  <si>
    <t>SWEET GRASS</t>
  </si>
  <si>
    <t>MT03700</t>
  </si>
  <si>
    <t>PONDERA</t>
  </si>
  <si>
    <t>MT00201</t>
  </si>
  <si>
    <t>HARDIN</t>
  </si>
  <si>
    <t>MT00900</t>
  </si>
  <si>
    <t>CUSTER</t>
  </si>
  <si>
    <t>MT05301</t>
  </si>
  <si>
    <t>GLASGOW</t>
  </si>
  <si>
    <t>MT05101</t>
  </si>
  <si>
    <t>SHELBY</t>
  </si>
  <si>
    <t>MT02000</t>
  </si>
  <si>
    <t>GRANITE</t>
  </si>
  <si>
    <t>MT03901</t>
  </si>
  <si>
    <t>MT01802</t>
  </si>
  <si>
    <t>CUT BANK</t>
  </si>
  <si>
    <t>MT04302</t>
  </si>
  <si>
    <t>WOLF POINT</t>
  </si>
  <si>
    <t>MT02701</t>
  </si>
  <si>
    <t>LIBBY</t>
  </si>
  <si>
    <t>MT03701</t>
  </si>
  <si>
    <t>CONRAD</t>
  </si>
  <si>
    <t>MT02600</t>
  </si>
  <si>
    <t>LIBERTY</t>
  </si>
  <si>
    <t>MT04403</t>
  </si>
  <si>
    <t>COLSTRIP</t>
  </si>
  <si>
    <t>MT00501</t>
  </si>
  <si>
    <t>RED LODGE</t>
  </si>
  <si>
    <t>MT05400</t>
  </si>
  <si>
    <t>WHEATLAND</t>
  </si>
  <si>
    <t>MT02502</t>
  </si>
  <si>
    <t>EAST HELENA</t>
  </si>
  <si>
    <t>MT02300</t>
  </si>
  <si>
    <t>JUDITH BASIN</t>
  </si>
  <si>
    <t>MT04801</t>
  </si>
  <si>
    <t>COLUMBUS</t>
  </si>
  <si>
    <t>MT03000</t>
  </si>
  <si>
    <t>MEAGHER</t>
  </si>
  <si>
    <t>MT02402</t>
  </si>
  <si>
    <t>RONAN CITY</t>
  </si>
  <si>
    <t>MT03601</t>
  </si>
  <si>
    <t>MALTA</t>
  </si>
  <si>
    <t>MT01603</t>
  </si>
  <si>
    <t>THREE FORKS</t>
  </si>
  <si>
    <t>MT03301</t>
  </si>
  <si>
    <t>ROUNDUP</t>
  </si>
  <si>
    <t>MT04102</t>
  </si>
  <si>
    <t>STEVENSVILLE</t>
  </si>
  <si>
    <t>MT04601</t>
  </si>
  <si>
    <t>PLENTYWOOD</t>
  </si>
  <si>
    <t>MT01301</t>
  </si>
  <si>
    <t>BAKER</t>
  </si>
  <si>
    <t>MT01000</t>
  </si>
  <si>
    <t>DANIELS</t>
  </si>
  <si>
    <t>MT03800</t>
  </si>
  <si>
    <t>POWDER RIVER</t>
  </si>
  <si>
    <t>MT02800</t>
  </si>
  <si>
    <t>MCCONE</t>
  </si>
  <si>
    <t>MT05001</t>
  </si>
  <si>
    <t>CHOTEAU</t>
  </si>
  <si>
    <t>MT01605</t>
  </si>
  <si>
    <t>MANHATTAN</t>
  </si>
  <si>
    <t>MT00801</t>
  </si>
  <si>
    <t>FORT BENTON</t>
  </si>
  <si>
    <t>MT04503</t>
  </si>
  <si>
    <t>THOMPSON FALLS</t>
  </si>
  <si>
    <t>MT01604</t>
  </si>
  <si>
    <t>WEST YELLOWSTONE</t>
  </si>
  <si>
    <t>MT01700</t>
  </si>
  <si>
    <t>GARFIELD</t>
  </si>
  <si>
    <t>MT00301</t>
  </si>
  <si>
    <t>CHINOOK</t>
  </si>
  <si>
    <t>MT01300</t>
  </si>
  <si>
    <t>FALLON</t>
  </si>
  <si>
    <t>MT00600</t>
  </si>
  <si>
    <t>CARTER</t>
  </si>
  <si>
    <t>MT02201</t>
  </si>
  <si>
    <t>BOULDER</t>
  </si>
  <si>
    <t>MT04000</t>
  </si>
  <si>
    <t>PRAIRIE</t>
  </si>
  <si>
    <t>MT02702</t>
  </si>
  <si>
    <t>EUREKA</t>
  </si>
  <si>
    <t>MT04504</t>
  </si>
  <si>
    <t>PLAINS</t>
  </si>
  <si>
    <t>MT05500</t>
  </si>
  <si>
    <t>WIBAUX</t>
  </si>
  <si>
    <t>MT02202</t>
  </si>
  <si>
    <t>WHITEHALL</t>
  </si>
  <si>
    <t>MT01001</t>
  </si>
  <si>
    <t>SCOBEY</t>
  </si>
  <si>
    <t>MT02703</t>
  </si>
  <si>
    <t>TROY</t>
  </si>
  <si>
    <t>MT04104</t>
  </si>
  <si>
    <t>PINESDALE</t>
  </si>
  <si>
    <t>MT02901</t>
  </si>
  <si>
    <t>ENNIS</t>
  </si>
  <si>
    <t>MT04301</t>
  </si>
  <si>
    <t>POPLAR</t>
  </si>
  <si>
    <t>MT02403</t>
  </si>
  <si>
    <t>ST. IGNATIUS</t>
  </si>
  <si>
    <t>MT00302</t>
  </si>
  <si>
    <t>HARLEM</t>
  </si>
  <si>
    <t>MT01900</t>
  </si>
  <si>
    <t>GOLDEN VALLEY</t>
  </si>
  <si>
    <t>MT04303</t>
  </si>
  <si>
    <t>CULBERTSON</t>
  </si>
  <si>
    <t>MT05200</t>
  </si>
  <si>
    <t>TREASURE</t>
  </si>
  <si>
    <t>MT00502</t>
  </si>
  <si>
    <t>BRIDGER</t>
  </si>
  <si>
    <t>MT00504</t>
  </si>
  <si>
    <t>JOLIET</t>
  </si>
  <si>
    <t>MT05501</t>
  </si>
  <si>
    <t>MT00702</t>
  </si>
  <si>
    <t>BELT</t>
  </si>
  <si>
    <t>MT04502</t>
  </si>
  <si>
    <t>HOT SPRINGS</t>
  </si>
  <si>
    <t>MT03500</t>
  </si>
  <si>
    <t>PETROLEUM</t>
  </si>
  <si>
    <t>MT03702</t>
  </si>
  <si>
    <t>VALIER</t>
  </si>
  <si>
    <t>MT00601</t>
  </si>
  <si>
    <t>EKALAKA</t>
  </si>
  <si>
    <t>MT04305</t>
  </si>
  <si>
    <t>BROCKTON</t>
  </si>
  <si>
    <t>MT05302</t>
  </si>
  <si>
    <t>FORT PECK</t>
  </si>
  <si>
    <t>MTMHP00</t>
  </si>
  <si>
    <t>MONTANA HIGHWAY PATROL</t>
  </si>
  <si>
    <t>MT01606</t>
  </si>
  <si>
    <t>MONTANA STATE UNIVERSITY</t>
  </si>
  <si>
    <t>MT02405</t>
  </si>
  <si>
    <t>FLATHEAD TRIBAL</t>
  </si>
  <si>
    <t>MT02505</t>
  </si>
  <si>
    <t>GAMBLING INVSTGTNS BUREA</t>
  </si>
  <si>
    <t>MT03203</t>
  </si>
  <si>
    <t>UNIVERSITY OF MONTANA</t>
  </si>
  <si>
    <t>MTDI053</t>
  </si>
  <si>
    <t>BLACKFEET AGENCY</t>
  </si>
  <si>
    <t>MTDI050</t>
  </si>
  <si>
    <t>CROW AGENCY</t>
  </si>
  <si>
    <t>MTDI000</t>
  </si>
  <si>
    <t>MTDI054</t>
  </si>
  <si>
    <t>FORT BELKNAP TRIBAL</t>
  </si>
  <si>
    <t>MTDI055</t>
  </si>
  <si>
    <t>FT PCK ASSINIBOINE&amp;SIOUX</t>
  </si>
  <si>
    <t>MTDI051</t>
  </si>
  <si>
    <t>NORTHERN CHEYENNE AGENCY</t>
  </si>
  <si>
    <t>MT02102</t>
  </si>
  <si>
    <t>ROCKY BOYS TRIBAL</t>
  </si>
  <si>
    <t>MTDI062</t>
  </si>
  <si>
    <t>FDID</t>
  </si>
  <si>
    <t>Fire Dept Name</t>
  </si>
  <si>
    <t>HQ City</t>
  </si>
  <si>
    <t>HQ State</t>
  </si>
  <si>
    <t>Dept Type</t>
  </si>
  <si>
    <t>Organization Type</t>
  </si>
  <si>
    <t>Number Of Stations</t>
  </si>
  <si>
    <t>Active Firefighters - Career</t>
  </si>
  <si>
    <t>Active Firefighters - Volunteer</t>
  </si>
  <si>
    <t>Active Firefighters - Paid per Call</t>
  </si>
  <si>
    <t>Non-Firefighting - Civilian</t>
  </si>
  <si>
    <t>Non-Firefighting - Volunteer</t>
  </si>
  <si>
    <t>Firefighters w/o PPC</t>
  </si>
  <si>
    <t>Total Firefighters</t>
  </si>
  <si>
    <t>Butte-Silver Bow</t>
  </si>
  <si>
    <t xml:space="preserve">SILVER BOW               </t>
  </si>
  <si>
    <t>Mostly Volunteer</t>
  </si>
  <si>
    <t>Local (includes career  combination  and volunteer)</t>
  </si>
  <si>
    <t>Billings Fire Department</t>
  </si>
  <si>
    <t xml:space="preserve">YELLOWSTONE              </t>
  </si>
  <si>
    <t>Career</t>
  </si>
  <si>
    <t>Phillips County Rural Volunteer Fire Department</t>
  </si>
  <si>
    <t xml:space="preserve">PHILLIPS                 </t>
  </si>
  <si>
    <t>Volunteer</t>
  </si>
  <si>
    <t>Valley County Long-Run Fire Department</t>
  </si>
  <si>
    <t xml:space="preserve">VALLEY                   </t>
  </si>
  <si>
    <t>Jordan Volunteer Fire Department</t>
  </si>
  <si>
    <t xml:space="preserve">GARFIELD                 </t>
  </si>
  <si>
    <t>Missoula Rural Fire District</t>
  </si>
  <si>
    <t xml:space="preserve">MISSOULA                 </t>
  </si>
  <si>
    <t>Missoula Fire Department</t>
  </si>
  <si>
    <t>Great Falls Fire Rescue</t>
  </si>
  <si>
    <t xml:space="preserve">CASCADE                  </t>
  </si>
  <si>
    <t>Frenchtown Rural Fire District</t>
  </si>
  <si>
    <t>Carter County Rural Fire Department</t>
  </si>
  <si>
    <t xml:space="preserve">CARTER                   </t>
  </si>
  <si>
    <t>Central Valley Fire District</t>
  </si>
  <si>
    <t xml:space="preserve">GALLATIN                 </t>
  </si>
  <si>
    <t>Whitefish Fire Department</t>
  </si>
  <si>
    <t xml:space="preserve">FLATHEAD                 </t>
  </si>
  <si>
    <t xml:space="preserve">CUSTER                   </t>
  </si>
  <si>
    <t>Rosebud County Fire Department</t>
  </si>
  <si>
    <t xml:space="preserve">ROSEBUD                  </t>
  </si>
  <si>
    <t>Broadwater County Rural Fire District</t>
  </si>
  <si>
    <t xml:space="preserve">BROADWATER               </t>
  </si>
  <si>
    <t>Seeley Lake Rural Fire District</t>
  </si>
  <si>
    <t>Seeley Lake</t>
  </si>
  <si>
    <t>Miles City Fire Department</t>
  </si>
  <si>
    <t>Polson Fire Department</t>
  </si>
  <si>
    <t xml:space="preserve">LAKE                     </t>
  </si>
  <si>
    <t>Polson Rural Fire District</t>
  </si>
  <si>
    <t>F3022</t>
  </si>
  <si>
    <t>Montana Air National Guard/Great Falls Airport</t>
  </si>
  <si>
    <t>Federal Government - DOD</t>
  </si>
  <si>
    <t>Big Timber Volunteer Fire Department</t>
  </si>
  <si>
    <t>big timber</t>
  </si>
  <si>
    <t xml:space="preserve">SWEET GRASS              </t>
  </si>
  <si>
    <t>Judith Basin Fire District</t>
  </si>
  <si>
    <t>stanford</t>
  </si>
  <si>
    <t xml:space="preserve">JUDITH BASIN             </t>
  </si>
  <si>
    <t>Ronan Volunteer Fire Department</t>
  </si>
  <si>
    <t>Ronen</t>
  </si>
  <si>
    <t>Red Lodge Fire Department</t>
  </si>
  <si>
    <t xml:space="preserve">CARBON                   </t>
  </si>
  <si>
    <t>Greenough-Potomac Volunteer Fire Department</t>
  </si>
  <si>
    <t>Potomac</t>
  </si>
  <si>
    <t>Columbus Rural Fire District #3</t>
  </si>
  <si>
    <t xml:space="preserve">STILLWATER               </t>
  </si>
  <si>
    <t>Columbus Volunteer Fire Department</t>
  </si>
  <si>
    <t>Helena Fire Department</t>
  </si>
  <si>
    <t xml:space="preserve">LEWIS AND CLARK          </t>
  </si>
  <si>
    <t>Tri-Lakes Volunteer Fire Department</t>
  </si>
  <si>
    <t>Creston Fire Department</t>
  </si>
  <si>
    <t>Laurel Volunteer Fire Department</t>
  </si>
  <si>
    <t>Red Lodge Rural Fire District #7</t>
  </si>
  <si>
    <t>Worden Fire Department</t>
  </si>
  <si>
    <t>Worden</t>
  </si>
  <si>
    <t>Beaverhead Fire District #2</t>
  </si>
  <si>
    <t xml:space="preserve">BEAVERHEAD               </t>
  </si>
  <si>
    <t>Clarkston Fire Service Area #6</t>
  </si>
  <si>
    <t>Dillon Volunteer Fire Department</t>
  </si>
  <si>
    <t>Meagher County Fire Department</t>
  </si>
  <si>
    <t>White Sulphur Spring</t>
  </si>
  <si>
    <t xml:space="preserve">MEAGHER                  </t>
  </si>
  <si>
    <t>Troy Fire Department</t>
  </si>
  <si>
    <t xml:space="preserve">LINCOLN                  </t>
  </si>
  <si>
    <t>West Helena Valley Volunteer Fire Department</t>
  </si>
  <si>
    <t>West Valley Volunteer Fire &amp; Rescue</t>
  </si>
  <si>
    <t>Kalispell Fire Department</t>
  </si>
  <si>
    <t>Dawson Rural Fire Department</t>
  </si>
  <si>
    <t xml:space="preserve">DAWSON                   </t>
  </si>
  <si>
    <t>Georgetown Lake Volunteer Fire Deptartment</t>
  </si>
  <si>
    <t xml:space="preserve">DEER LODGE               </t>
  </si>
  <si>
    <t>Grant Volunteer Fire Department</t>
  </si>
  <si>
    <t>Medicine Lake Volunteer Fire Department</t>
  </si>
  <si>
    <t xml:space="preserve">SHERIDAN                 </t>
  </si>
  <si>
    <t>Shepherd Volunteer Fire Department</t>
  </si>
  <si>
    <t>Shepherd</t>
  </si>
  <si>
    <t>Sidney Volunteer Fire Department</t>
  </si>
  <si>
    <t xml:space="preserve">RICHLAND                 </t>
  </si>
  <si>
    <t>Somers Volunteer Fire Department</t>
  </si>
  <si>
    <t>Somers</t>
  </si>
  <si>
    <t>Bigfork Fire Department</t>
  </si>
  <si>
    <t>Bigfork</t>
  </si>
  <si>
    <t>Hebgen Basin Fire District</t>
  </si>
  <si>
    <t>Race Track Volunteer Fire Department</t>
  </si>
  <si>
    <t>Lewistown Fire Rescue</t>
  </si>
  <si>
    <t xml:space="preserve">FERGUS                   </t>
  </si>
  <si>
    <t>Lincoln County Rural Fire District #1</t>
  </si>
  <si>
    <t>Superior Rural Fire District</t>
  </si>
  <si>
    <t xml:space="preserve">MINERAL                  </t>
  </si>
  <si>
    <t>Superior Volunteer Fire Department</t>
  </si>
  <si>
    <t>Baker Rural  Fire District</t>
  </si>
  <si>
    <t xml:space="preserve">FALLON                   </t>
  </si>
  <si>
    <t>Baker Volunteer Fire Department</t>
  </si>
  <si>
    <t>Beaver Creek/ Cottonwood Creek Rural Fire District</t>
  </si>
  <si>
    <t>Chinook Volunteer Fire Department</t>
  </si>
  <si>
    <t xml:space="preserve">BLAINE                   </t>
  </si>
  <si>
    <t>Daniels County Rural Fire Department</t>
  </si>
  <si>
    <t xml:space="preserve">DANIELS                  </t>
  </si>
  <si>
    <t>Darby Volunteer Fire Department</t>
  </si>
  <si>
    <t xml:space="preserve">RAVALLI                  </t>
  </si>
  <si>
    <t>Florence Rural Fire District</t>
  </si>
  <si>
    <t>Florence</t>
  </si>
  <si>
    <t>Garrison Volunteer Fire Department</t>
  </si>
  <si>
    <t>Garrison</t>
  </si>
  <si>
    <t xml:space="preserve">POWELL                   </t>
  </si>
  <si>
    <t>Harlowton Volunteer Fire Department/Wheatland County Volunteer Fire Department</t>
  </si>
  <si>
    <t xml:space="preserve">WHEATLAND                </t>
  </si>
  <si>
    <t>Libby Volunteer Fire Department</t>
  </si>
  <si>
    <t>Mussel Shell County Fire Department</t>
  </si>
  <si>
    <t xml:space="preserve">MUSSELSHELL              </t>
  </si>
  <si>
    <t>Opheim Volunteer Fire Department</t>
  </si>
  <si>
    <t>Philipsburg Volunteer Fire Department</t>
  </si>
  <si>
    <t xml:space="preserve">GRANITE                  </t>
  </si>
  <si>
    <t>Plentywood City Fire Department</t>
  </si>
  <si>
    <t>Race Track Valley Fire District</t>
  </si>
  <si>
    <t>Scobey Volunteer Fire Department</t>
  </si>
  <si>
    <t>Simms Volunteer Fire Department</t>
  </si>
  <si>
    <t>Simms</t>
  </si>
  <si>
    <t>South Kalispell Volunteer Fire Department</t>
  </si>
  <si>
    <t>Stevensville Volunteer Fire Department</t>
  </si>
  <si>
    <t>Three Forks Volunteer Fire Department</t>
  </si>
  <si>
    <t>Turner Volunteer Fire Department</t>
  </si>
  <si>
    <t>Winifred Rural Fire Department</t>
  </si>
  <si>
    <t>Livingston Fire and Rescue</t>
  </si>
  <si>
    <t xml:space="preserve">PARK                     </t>
  </si>
  <si>
    <t>Mostly Career</t>
  </si>
  <si>
    <t>Hamilton Volunteer Fire Department</t>
  </si>
  <si>
    <t>Montana City Volunteer Fire Department</t>
  </si>
  <si>
    <t>Clancy</t>
  </si>
  <si>
    <t xml:space="preserve">JEFFERSON                </t>
  </si>
  <si>
    <t>Sand Coulee Volunteer Fire Department</t>
  </si>
  <si>
    <t>Sand Coulee</t>
  </si>
  <si>
    <t>Winnett Volunteer Fire Department</t>
  </si>
  <si>
    <t xml:space="preserve">PETROLEUM                </t>
  </si>
  <si>
    <t>Big Sky Fire Department</t>
  </si>
  <si>
    <t>Big Sky</t>
  </si>
  <si>
    <t>Gallatin Gateway Rural Fire Department</t>
  </si>
  <si>
    <t>Gallatin Gateway</t>
  </si>
  <si>
    <t>Park County Rural Fire District #1</t>
  </si>
  <si>
    <t>Federal Government - Executive Branch Agency</t>
  </si>
  <si>
    <t>Plentywod Rural Fire Department</t>
  </si>
  <si>
    <t>Roundup Volunteer Fire Department</t>
  </si>
  <si>
    <t>Black Eagle Fire Department</t>
  </si>
  <si>
    <t>Black Eagle</t>
  </si>
  <si>
    <t>Bull Mountain Rural Fire Department</t>
  </si>
  <si>
    <t>Cabinet View Fire Department</t>
  </si>
  <si>
    <t>Choteau Volunteer Fire Department</t>
  </si>
  <si>
    <t xml:space="preserve">TETON                    </t>
  </si>
  <si>
    <t>Colstrip Volunteer Fire Department</t>
  </si>
  <si>
    <t>Deer Lodge Volunteer Fire Department</t>
  </si>
  <si>
    <t>Glacier County Rural Fire Department</t>
  </si>
  <si>
    <t xml:space="preserve">GLACIER                  </t>
  </si>
  <si>
    <t>Inverness Volunteer Fire Department</t>
  </si>
  <si>
    <t>Inerness</t>
  </si>
  <si>
    <t xml:space="preserve">HILL                     </t>
  </si>
  <si>
    <t>Joplin Fire Department</t>
  </si>
  <si>
    <t>Joplin</t>
  </si>
  <si>
    <t xml:space="preserve">LIBERTY                  </t>
  </si>
  <si>
    <t>Little Basin Creek Volunteer Fire Company</t>
  </si>
  <si>
    <t>St. Regis Volunteer Fire Department</t>
  </si>
  <si>
    <t>St. Regis</t>
  </si>
  <si>
    <t>White Sulphur Springs Volunteer Fire Department</t>
  </si>
  <si>
    <t>Arlee Fire Department</t>
  </si>
  <si>
    <t>Arlee</t>
  </si>
  <si>
    <t>Bainville Volunteer Fire Department</t>
  </si>
  <si>
    <t xml:space="preserve">ROOSEVELT                </t>
  </si>
  <si>
    <t>Belle Creek Fire District</t>
  </si>
  <si>
    <t>Belle Creek</t>
  </si>
  <si>
    <t xml:space="preserve">POWDER RIVER             </t>
  </si>
  <si>
    <t>Chester-West Liberty Volunteer Fire Department</t>
  </si>
  <si>
    <t>Fairfield Volunteer Fire Department</t>
  </si>
  <si>
    <t>Rural Valley Fire District</t>
  </si>
  <si>
    <t>Sheridan Rural Fire District</t>
  </si>
  <si>
    <t xml:space="preserve">MADISON                  </t>
  </si>
  <si>
    <t>Smith Valley Fire Department</t>
  </si>
  <si>
    <t>Thompson Falls Rural Fire Department</t>
  </si>
  <si>
    <t xml:space="preserve">SANDERS                  </t>
  </si>
  <si>
    <t>Trout Creek Rural Fire District</t>
  </si>
  <si>
    <t>Trout Creek</t>
  </si>
  <si>
    <t>Valier Volunteer Fire Department</t>
  </si>
  <si>
    <t xml:space="preserve">PONDERA                  </t>
  </si>
  <si>
    <t>Vaughn Rural Volunteer Fire Department</t>
  </si>
  <si>
    <t>Vaughn</t>
  </si>
  <si>
    <t>West Glendive Fire Department</t>
  </si>
  <si>
    <t>Lockwood Rural Fire District #8</t>
  </si>
  <si>
    <t>Clancy Volunteer Fire Department</t>
  </si>
  <si>
    <t>Eureka Rural Volunteer Fire Department</t>
  </si>
  <si>
    <t>Hardin Volunteer Fire Department</t>
  </si>
  <si>
    <t xml:space="preserve">BIG HORN                 </t>
  </si>
  <si>
    <t>North Toole County Fire Department</t>
  </si>
  <si>
    <t xml:space="preserve">TOOLE                    </t>
  </si>
  <si>
    <t>Montana State Prison</t>
  </si>
  <si>
    <t>State Government</t>
  </si>
  <si>
    <t>Augusta Volunteer Fire Department</t>
  </si>
  <si>
    <t>Augusta</t>
  </si>
  <si>
    <t>Babb/St.Mary Volunteer Fire Department</t>
  </si>
  <si>
    <t>Babb</t>
  </si>
  <si>
    <t>Baxendale Volunteer Fire Department</t>
  </si>
  <si>
    <t>Geraldine Volunteer Fire Department</t>
  </si>
  <si>
    <t xml:space="preserve">CHOUTEAU                 </t>
  </si>
  <si>
    <t>Paradise Valley Fire Service Area</t>
  </si>
  <si>
    <t>Emigrant</t>
  </si>
  <si>
    <t>Park City Volunteer Fire Department</t>
  </si>
  <si>
    <t>Park City</t>
  </si>
  <si>
    <t>Pendroy Volunteer Fire &amp; Rescue</t>
  </si>
  <si>
    <t>Pendroy</t>
  </si>
  <si>
    <t>Columbia Falls Fire Department</t>
  </si>
  <si>
    <t>Alder Fire District</t>
  </si>
  <si>
    <t>Alder</t>
  </si>
  <si>
    <t>Carter Volunteer Fire Department</t>
  </si>
  <si>
    <t>Centerville Volunteer Fire Department</t>
  </si>
  <si>
    <t>East Valley Volunteer Fire Department</t>
  </si>
  <si>
    <t>Fairview Volunteer Fire Department</t>
  </si>
  <si>
    <t>Roosevelt County Fire Department</t>
  </si>
  <si>
    <t>Wolfpoint</t>
  </si>
  <si>
    <t>Shelby Volunteer Fire Department</t>
  </si>
  <si>
    <t>Stockett Volunteer Fire Department</t>
  </si>
  <si>
    <t>Stockett</t>
  </si>
  <si>
    <t>Victor Volunteer Rural Fire Department</t>
  </si>
  <si>
    <t>Victor</t>
  </si>
  <si>
    <t>Whitehall Volunteer Fire Department</t>
  </si>
  <si>
    <t>Wolf Point Volunteer Fire Department</t>
  </si>
  <si>
    <t>Bighorn Fire Company Inc</t>
  </si>
  <si>
    <t>Contract fire department</t>
  </si>
  <si>
    <t>Glendive Fire Department</t>
  </si>
  <si>
    <t>Blue Creek Volunteer Fire Department</t>
  </si>
  <si>
    <t>Browning Volunteer Fire Department</t>
  </si>
  <si>
    <t>Cheadle Volunteer Fire Company</t>
  </si>
  <si>
    <t>Denton Rural Fire District</t>
  </si>
  <si>
    <t>Eastgate Volunteer Fire Department</t>
  </si>
  <si>
    <t>Forsyth Fire Department</t>
  </si>
  <si>
    <t>Fort Benton Volunteer Fire Department</t>
  </si>
  <si>
    <t>Fort Ellis Fire Service Area</t>
  </si>
  <si>
    <t>Grass Range Volunteer Fire Department</t>
  </si>
  <si>
    <t>Hilger Rural Fire District</t>
  </si>
  <si>
    <t>Hilger</t>
  </si>
  <si>
    <t>Hysham Volunteer Fire Department</t>
  </si>
  <si>
    <t xml:space="preserve">TREASURE                 </t>
  </si>
  <si>
    <t>McCone County Fire Deptartment</t>
  </si>
  <si>
    <t xml:space="preserve">MCCONE                   </t>
  </si>
  <si>
    <t>Opportunity Volunteer Fire Department</t>
  </si>
  <si>
    <t>Opportunity</t>
  </si>
  <si>
    <t>Outlook Rural Fire Department</t>
  </si>
  <si>
    <t>Praire County Rural Fire Department</t>
  </si>
  <si>
    <t xml:space="preserve">PRAIRIE                  </t>
  </si>
  <si>
    <t>St. Ignatius Fire Department</t>
  </si>
  <si>
    <t>St Ignatius</t>
  </si>
  <si>
    <t>Swan Valley Emergency Services</t>
  </si>
  <si>
    <t>Condon</t>
  </si>
  <si>
    <t>Swan Valley EMS Station 1</t>
  </si>
  <si>
    <t>Willow Creek Rural Fire Department</t>
  </si>
  <si>
    <t>Willow Creek</t>
  </si>
  <si>
    <t>Wilsall Volunteer Fire Department</t>
  </si>
  <si>
    <t>Wilsall</t>
  </si>
  <si>
    <t>Wisdom Rural Fire and Ambulance</t>
  </si>
  <si>
    <t>Wisdom</t>
  </si>
  <si>
    <t>Broadus Volunteer Fire Department</t>
  </si>
  <si>
    <t>Clinton Rural Fire Department</t>
  </si>
  <si>
    <t>Clinton</t>
  </si>
  <si>
    <t>Dutton Volunteer Fire Department</t>
  </si>
  <si>
    <t>Reed Point Volunteer Fire Company</t>
  </si>
  <si>
    <t>Reed Point</t>
  </si>
  <si>
    <t>Absarokee Volunteer Fire Department</t>
  </si>
  <si>
    <t>Absarokee</t>
  </si>
  <si>
    <t>Amsterdam Rural Fire District</t>
  </si>
  <si>
    <t>Belt City Volunteer Fire &amp; Ambulance</t>
  </si>
  <si>
    <t>W Belt</t>
  </si>
  <si>
    <t>Belt Rural Volunteer Fire District</t>
  </si>
  <si>
    <t>Custer County Rural Volunteer Fire Company</t>
  </si>
  <si>
    <t>East Glacier Park Volunteer Fire Department</t>
  </si>
  <si>
    <t>East Glacier Park</t>
  </si>
  <si>
    <t>Glacier National Park Fire Department</t>
  </si>
  <si>
    <t>West Glacier</t>
  </si>
  <si>
    <t>Gore Hill Volunteer Fire Department</t>
  </si>
  <si>
    <t>Hogeland Volunteer Fire Department</t>
  </si>
  <si>
    <t>Hogeland</t>
  </si>
  <si>
    <t>Lincoln Volunteer Fire Company</t>
  </si>
  <si>
    <t>Manhattan Rural Fire District</t>
  </si>
  <si>
    <t>Manhattan Volunteer Fire Department</t>
  </si>
  <si>
    <t>Molt Volunteer Fire Department</t>
  </si>
  <si>
    <t>Molt</t>
  </si>
  <si>
    <t>Montecahto Rural Fire Department</t>
  </si>
  <si>
    <t>Rollins Volunteer Fire Department</t>
  </si>
  <si>
    <t>Rollins</t>
  </si>
  <si>
    <t>Havre Fire Department</t>
  </si>
  <si>
    <t>Ferndale Volunteer Fire Department</t>
  </si>
  <si>
    <t>Conrad Volunteer Fire Department</t>
  </si>
  <si>
    <t>Dixon Rural Fire Department</t>
  </si>
  <si>
    <t>Dixon</t>
  </si>
  <si>
    <t>Lewis &amp; Clark Volunteer Fire Department</t>
  </si>
  <si>
    <t>Martin City Rural Fire Department</t>
  </si>
  <si>
    <t>Martin City</t>
  </si>
  <si>
    <t>Coram-West Glacier Volunteer Fire Department</t>
  </si>
  <si>
    <t>East Helena Volunteer Fire Department</t>
  </si>
  <si>
    <t>Froid Volunteer Fire Department</t>
  </si>
  <si>
    <t>Heath Rural Fire District</t>
  </si>
  <si>
    <t>Knees Volunteer Fire Company</t>
  </si>
  <si>
    <t>Poplar Volunteer Fire Department</t>
  </si>
  <si>
    <t>Power Volunteer Fire Department</t>
  </si>
  <si>
    <t>Power</t>
  </si>
  <si>
    <t>Stanford Volunteer Fire Department</t>
  </si>
  <si>
    <t>York Volunteer Fire Company</t>
  </si>
  <si>
    <t>Billings Logan International Airport  Aircraft Rescue Fire Fighting</t>
  </si>
  <si>
    <t>Transportation Authority or Airport F.D.</t>
  </si>
  <si>
    <t>Big Butte Volunteer Fire Department</t>
  </si>
  <si>
    <t>Big Horn County Rural Fire Department</t>
  </si>
  <si>
    <t>Cascade Volunteer Fire Department</t>
  </si>
  <si>
    <t>East Missoula Volunteer Fire Department</t>
  </si>
  <si>
    <t>Edgar Rural Fire District 4</t>
  </si>
  <si>
    <t>Edgar</t>
  </si>
  <si>
    <t>Edgar Volunteer Fire Department</t>
  </si>
  <si>
    <t>Fromberg Rural Fire District #3</t>
  </si>
  <si>
    <t>Gateway Hose Company</t>
  </si>
  <si>
    <t>Gardiner</t>
  </si>
  <si>
    <t>Harrison-Pony-Norris-Summit Valley Volunteer Fire Department</t>
  </si>
  <si>
    <t>Harrison</t>
  </si>
  <si>
    <t>Hawk Creek Volunteer Fire Department</t>
  </si>
  <si>
    <t>Jackson Volunteer Fire Department</t>
  </si>
  <si>
    <t>Jackson</t>
  </si>
  <si>
    <t>Lambert Fire District</t>
  </si>
  <si>
    <t>Lambert</t>
  </si>
  <si>
    <t>Lima Rural Volunteer Fire Department</t>
  </si>
  <si>
    <t>Loma Rural Volunteer Fire Department</t>
  </si>
  <si>
    <t>Loma</t>
  </si>
  <si>
    <t>Monarch Volunteer Fire Department</t>
  </si>
  <si>
    <t>Monarch</t>
  </si>
  <si>
    <t>Noxon Rural Fire Department</t>
  </si>
  <si>
    <t>Noxon</t>
  </si>
  <si>
    <t>Plains-Paradise Rural Fire Department</t>
  </si>
  <si>
    <t>Richey Volunteer Fire Department</t>
  </si>
  <si>
    <t>Roy Rural Fire Department</t>
  </si>
  <si>
    <t>Roy</t>
  </si>
  <si>
    <t>Saco Volunteer Fire Department</t>
  </si>
  <si>
    <t>Terry Fire Department</t>
  </si>
  <si>
    <t>Trego Fortine Stryker Volunteer Fire Department</t>
  </si>
  <si>
    <t>Fortine</t>
  </si>
  <si>
    <t>Wolf Creek - Craig FSA</t>
  </si>
  <si>
    <t>Wolf Creek</t>
  </si>
  <si>
    <t>Coffee Creek Fire Department</t>
  </si>
  <si>
    <t>Coffee Creek</t>
  </si>
  <si>
    <t>Dean Creek Community Association &amp; Volunteer Fire Department</t>
  </si>
  <si>
    <t xml:space="preserve">GOLDEN VALLEY            </t>
  </si>
  <si>
    <t>Flaxville Fire Protection District</t>
  </si>
  <si>
    <t>Home Atherton Volunteer Fire Department</t>
  </si>
  <si>
    <t>St. Labre Volunteer Fire Department</t>
  </si>
  <si>
    <t>Ashland</t>
  </si>
  <si>
    <t>Terra Verde Heights Volunteer Fire Department</t>
  </si>
  <si>
    <t>Crow Agency Bja Volunteer Fire Department</t>
  </si>
  <si>
    <t>Gallatin River Ranch Fire Department</t>
  </si>
  <si>
    <t>Big Mountain Fire &amp; Rescue</t>
  </si>
  <si>
    <t>Birdseye Volunteer Fire Department</t>
  </si>
  <si>
    <t>Carbon County Rural Fire District #4</t>
  </si>
  <si>
    <t>Grasshopper Valley Volunteer Fire Department</t>
  </si>
  <si>
    <t>Polaris</t>
  </si>
  <si>
    <t>Heron Rural Fire Department</t>
  </si>
  <si>
    <t>Heron</t>
  </si>
  <si>
    <t>Lavina Volunteer Fire Department</t>
  </si>
  <si>
    <t>Melrose Volunteer Fire Department</t>
  </si>
  <si>
    <t>Melrose</t>
  </si>
  <si>
    <t>Painted Rocks Fire District</t>
  </si>
  <si>
    <t>Ranchers Volunteer Fire Company</t>
  </si>
  <si>
    <t>Roberts Rural Fire District #6</t>
  </si>
  <si>
    <t>Roberts</t>
  </si>
  <si>
    <t>Canyon Creek Volunteer Fire Department</t>
  </si>
  <si>
    <t>Canyon Creek</t>
  </si>
  <si>
    <t>Fort Peck Volunteer Fire Department</t>
  </si>
  <si>
    <t>Grass Range Rural Fire District</t>
  </si>
  <si>
    <t>Melstone Volunteer Fire Department</t>
  </si>
  <si>
    <t>Neihart Volunteer Fire Department</t>
  </si>
  <si>
    <t>West Kootenai Volunteer fire Department</t>
  </si>
  <si>
    <t>Anaconda Fire Department</t>
  </si>
  <si>
    <t>Ashland Volunteer Fire Department</t>
  </si>
  <si>
    <t>Belfry Rural Fire District # 9</t>
  </si>
  <si>
    <t>Belfry</t>
  </si>
  <si>
    <t>Blankenship Rural Fire District</t>
  </si>
  <si>
    <t>Clyde Park Volunteer Fire Department</t>
  </si>
  <si>
    <t>Custer Volunteer Fire Department</t>
  </si>
  <si>
    <t>Hingham Volunteer Fire Department</t>
  </si>
  <si>
    <t>Homewood Park Volunteer Fire Department</t>
  </si>
  <si>
    <t>Ismay Rural Fire Department</t>
  </si>
  <si>
    <t>Jefferson City Volunteer Fire Department</t>
  </si>
  <si>
    <t>Jefferson City</t>
  </si>
  <si>
    <t>Lost Creek/Antelope Gulch Volunteer Fire Department</t>
  </si>
  <si>
    <t>Rudyard Volunteer Fire Department</t>
  </si>
  <si>
    <t>Rudyard</t>
  </si>
  <si>
    <t>Swan Lake Volunteer Fire Department</t>
  </si>
  <si>
    <t>Swan Lake</t>
  </si>
  <si>
    <t>Town Of Plains Volunteer Fire Department</t>
  </si>
  <si>
    <t>Upper Yaak Fire Service</t>
  </si>
  <si>
    <t>Virginia City Rural Fire Department</t>
  </si>
  <si>
    <t>West Fork Volunteer Fire District</t>
  </si>
  <si>
    <t>Bert Mooney Airport Fire Department</t>
  </si>
  <si>
    <t>Cooke City - Silvergate Volunteer Fire Department</t>
  </si>
  <si>
    <t>Cooke City</t>
  </si>
  <si>
    <t>Dearborn Volunteer Fire Department</t>
  </si>
  <si>
    <t>Fort Belknap Volunteer Fire Department</t>
  </si>
  <si>
    <t>McCormick Volunteer Fire Department</t>
  </si>
  <si>
    <t>Moore Volunteer Fire Department</t>
  </si>
  <si>
    <t>N Fork Flatwillow Rural Fire Department</t>
  </si>
  <si>
    <t>Forest Grove</t>
  </si>
  <si>
    <t>Fisher River Volunteer Fire Company</t>
  </si>
  <si>
    <t>Bearcreek Volunteer Fire Department</t>
  </si>
  <si>
    <t>Hungry Horse Volunteer Fire Department</t>
  </si>
  <si>
    <t>Hungry Horse</t>
  </si>
  <si>
    <t>Marysville Volunteer Fire Department</t>
  </si>
  <si>
    <t>Marysville</t>
  </si>
  <si>
    <t>Olney Volunteer Fire Department</t>
  </si>
  <si>
    <t>Olney</t>
  </si>
  <si>
    <t>Bull Lake Volunteer Fire Department</t>
  </si>
  <si>
    <t>Rexford Volunteer Fire Department</t>
  </si>
  <si>
    <t>St Marie Rural Fire District</t>
  </si>
  <si>
    <t>St Marie</t>
  </si>
  <si>
    <t>Yellowstone Airport ARFF</t>
  </si>
  <si>
    <t>Type</t>
  </si>
  <si>
    <t xml:space="preserve">Personnel </t>
  </si>
  <si>
    <t>Agency</t>
  </si>
  <si>
    <t>Officers</t>
  </si>
  <si>
    <t>Civilians</t>
  </si>
  <si>
    <t>110k-20k</t>
  </si>
  <si>
    <t>19k-10k</t>
  </si>
  <si>
    <t>9k-1k</t>
  </si>
  <si>
    <t>999-0</t>
  </si>
  <si>
    <t>Service Name</t>
  </si>
  <si>
    <t>Service Manager</t>
  </si>
  <si>
    <t>License #</t>
  </si>
  <si>
    <t>ServiceType</t>
  </si>
  <si>
    <t>MailingAddress</t>
  </si>
  <si>
    <t>MailingCity</t>
  </si>
  <si>
    <t>Mailing Zip</t>
  </si>
  <si>
    <t>MailingCounty</t>
  </si>
  <si>
    <t>Mailing State</t>
  </si>
  <si>
    <t>Email</t>
  </si>
  <si>
    <t>BEAVERHEAD EMS</t>
  </si>
  <si>
    <t>LATER, RICHARD</t>
  </si>
  <si>
    <t>Ground Transport</t>
  </si>
  <si>
    <t>P.O. BOX 1106</t>
  </si>
  <si>
    <t>rlater@hotmail.com</t>
  </si>
  <si>
    <t>LIMA RURAL FIRE DEPARTMENT AND AMBULANCE</t>
  </si>
  <si>
    <t>COCHRAN, LINDA</t>
  </si>
  <si>
    <t>P.O. BOX 161</t>
  </si>
  <si>
    <t>LIMA</t>
  </si>
  <si>
    <t>licochran@3rivers.net</t>
  </si>
  <si>
    <t>WISE RIVER VOLUNTEER FIRE COMPANY</t>
  </si>
  <si>
    <t>NELSON, DEANNA</t>
  </si>
  <si>
    <t>Wise River</t>
  </si>
  <si>
    <t>400 ALDER CREEK RD</t>
  </si>
  <si>
    <t>WISE RIVER</t>
  </si>
  <si>
    <t>deannabrooknelson@gmail.com</t>
  </si>
  <si>
    <t>BIG HORN COUNTY AMBULANCE</t>
  </si>
  <si>
    <t>O'BANION, DANIELE</t>
  </si>
  <si>
    <t>809 NO CUSTER</t>
  </si>
  <si>
    <t>406-665-8740</t>
  </si>
  <si>
    <t>dobanion@bighorncountymt.gov</t>
  </si>
  <si>
    <t>DAHL MEMORIAL HEALTHCARE AMBULANCE</t>
  </si>
  <si>
    <t>WRIGHT, JUDITH</t>
  </si>
  <si>
    <t>PO BOX 46</t>
  </si>
  <si>
    <t>jwcnrc@midrivers.com</t>
  </si>
  <si>
    <t>CASCADE COUNTY SHERIFF OFFICE TACTICAL EMS</t>
  </si>
  <si>
    <t>JOHNSON, PAUL</t>
  </si>
  <si>
    <t>Non Transporting</t>
  </si>
  <si>
    <t>PO BOX 7</t>
  </si>
  <si>
    <t>FORT SHAW</t>
  </si>
  <si>
    <t>paul-johnson44@hotmail.com</t>
  </si>
  <si>
    <t>MERCY FLIGHT - BENEFIS HEALTHCARE - FIXED</t>
  </si>
  <si>
    <t>SCHANDELSON, SCOTT</t>
  </si>
  <si>
    <t>Fixed Wing Air</t>
  </si>
  <si>
    <t>1101 26TH ST S</t>
  </si>
  <si>
    <t>schascoh@benefis.org</t>
  </si>
  <si>
    <t>MERCY FLIGHT BENEFIS HEALTHCARE - ROTOR</t>
  </si>
  <si>
    <t>Rotor Wing Air</t>
  </si>
  <si>
    <t>1101 26TH STREET SOUTH</t>
  </si>
  <si>
    <t>MONTANA ANG/AIRPORT FIRE DEPARTMENT</t>
  </si>
  <si>
    <t>LABARGE, BENJAMIN</t>
  </si>
  <si>
    <t>2920 AIRPORT AVE A</t>
  </si>
  <si>
    <t>ben.labarge@ang.af.mil</t>
  </si>
  <si>
    <t>BIG SANDY VOLUNTEER AMBULANCE SERVICE</t>
  </si>
  <si>
    <t>BEAUDETTE, RANDY</t>
  </si>
  <si>
    <t>P. O.BOX 482</t>
  </si>
  <si>
    <t>BIG SANDY</t>
  </si>
  <si>
    <t>amber_bsmc@hotmail.com</t>
  </si>
  <si>
    <t>CHOUTEAU COUNTY QRU</t>
  </si>
  <si>
    <t>GESSAMAN, DEBRA</t>
  </si>
  <si>
    <t>P.O. BOX 653</t>
  </si>
  <si>
    <t>dgessaman@hotmail.com</t>
  </si>
  <si>
    <t>GERALDINE COMMUNITY AMBULANCE SERVICE</t>
  </si>
  <si>
    <t>REID, ALIX</t>
  </si>
  <si>
    <t>P.O.BOX 123</t>
  </si>
  <si>
    <t>GERALDINE</t>
  </si>
  <si>
    <t>gareid@mtintouch.net</t>
  </si>
  <si>
    <t>MEMORIAL AMBULANCE OF FORT BENTON</t>
  </si>
  <si>
    <t>GLENDIVE AMBULANCE SERVICE</t>
  </si>
  <si>
    <t>BROEDER, WALLACE</t>
  </si>
  <si>
    <t>308 GEORGETOWN DR.</t>
  </si>
  <si>
    <t>broeder@midrivers.com</t>
  </si>
  <si>
    <t>RICHEY AMBULANCE SERVICE</t>
  </si>
  <si>
    <t>Robbins, Jodi</t>
  </si>
  <si>
    <t>P.O. BOX 205</t>
  </si>
  <si>
    <t>RICHEY</t>
  </si>
  <si>
    <t>richeya@midrivers.com</t>
  </si>
  <si>
    <t>SLEEPING GIANT CRITICAL CARE TRANSPORT</t>
  </si>
  <si>
    <t>RIDDLE, JESSE</t>
  </si>
  <si>
    <t>P.O. BOX 578</t>
  </si>
  <si>
    <t>sleepinggiantcct@gmail.com</t>
  </si>
  <si>
    <t>FALLON COUNTY AMBULANCE</t>
  </si>
  <si>
    <t>THOMAS, FREDRICK</t>
  </si>
  <si>
    <t>BOX 638</t>
  </si>
  <si>
    <t>thomasf@falloncounty.net</t>
  </si>
  <si>
    <t>CENTRAL MONTANA MEDICAL CENTER AMBULANCE SERVICE</t>
  </si>
  <si>
    <t>POSS, RICK</t>
  </si>
  <si>
    <t>408 WENDELL</t>
  </si>
  <si>
    <t>rposs@cmmccares.com</t>
  </si>
  <si>
    <t>DENTON AMBULANCE</t>
  </si>
  <si>
    <t>WINTER, DOUGLAS</t>
  </si>
  <si>
    <t>7722 LOWER RD</t>
  </si>
  <si>
    <t>DENTON</t>
  </si>
  <si>
    <t>dcwinter@ttc-cmc.net</t>
  </si>
  <si>
    <t>MOORE RURAL VOLUNTEER FIRE DEPARTMENT</t>
  </si>
  <si>
    <t>GILBERT, JOHN</t>
  </si>
  <si>
    <t>302 FERGUS AVE</t>
  </si>
  <si>
    <t>MOORE</t>
  </si>
  <si>
    <t>lgilbert@mtintouch.net</t>
  </si>
  <si>
    <t>BIG MOUNTAIN QRU</t>
  </si>
  <si>
    <t>WOODS, JUSTIN</t>
  </si>
  <si>
    <t>460 WHITEFISH TRAIL</t>
  </si>
  <si>
    <t>jwoods554@gmail.com</t>
  </si>
  <si>
    <t>BLACKTAIL MOUNTAIN QRU</t>
  </si>
  <si>
    <t>ANDERSON, FLETCHER</t>
  </si>
  <si>
    <t>Lakeside</t>
  </si>
  <si>
    <t>PO BOX 1090</t>
  </si>
  <si>
    <t>LAKESIDE</t>
  </si>
  <si>
    <t>patrol@blacktailmountain.com</t>
  </si>
  <si>
    <t>CORAM WEST GLACIER FIRE / EMS</t>
  </si>
  <si>
    <t>DALIMATA, THERESA</t>
  </si>
  <si>
    <t>P. O. BOX 162</t>
  </si>
  <si>
    <t>WEST GLACIER</t>
  </si>
  <si>
    <t>moccasin@centurytel.net</t>
  </si>
  <si>
    <t>WEST FLATHEAD EMS</t>
  </si>
  <si>
    <t>LONG, KRISTINA</t>
  </si>
  <si>
    <t>P.O. BOX 7564</t>
  </si>
  <si>
    <t>krisnremtp@hotmail.com</t>
  </si>
  <si>
    <t>AMERICAN MEDICAL RESPONSE (BOZEMAN)</t>
  </si>
  <si>
    <t>HANSEN, BRIAN</t>
  </si>
  <si>
    <t>2101 INDUSTRIAL DR</t>
  </si>
  <si>
    <t>brian.hansen@amr.net</t>
  </si>
  <si>
    <t>BIGHORN FIRE CO INC</t>
  </si>
  <si>
    <t>STORY, JUDY</t>
  </si>
  <si>
    <t>50 QUINN CREEK RD</t>
  </si>
  <si>
    <t>bighornfireco@aol.com</t>
  </si>
  <si>
    <t>BRIDGER BOWL SKI PATROL</t>
  </si>
  <si>
    <t>SGAMMA, PHIL</t>
  </si>
  <si>
    <t>15795 BRIDGER CANYON RD.</t>
  </si>
  <si>
    <t>philz101@yahoo.com</t>
  </si>
  <si>
    <t>BRIDGER CANYON VOLUNTEER FIRE DEPARTMENT</t>
  </si>
  <si>
    <t>ANDERSON, CATHY</t>
  </si>
  <si>
    <t>8081 BRIDGER CANYON RD</t>
  </si>
  <si>
    <t>iam2busy2talk@gmail.com</t>
  </si>
  <si>
    <t>CITY OF BOZEMAN FIRE DEPT</t>
  </si>
  <si>
    <t>GRABBE, PATRICK</t>
  </si>
  <si>
    <t>34 NORTH ROUSE</t>
  </si>
  <si>
    <t>sgrabbe@bozeman.net</t>
  </si>
  <si>
    <t>CLARKSTON FIRE SERVICE AREA</t>
  </si>
  <si>
    <t>STINE, DAVID</t>
  </si>
  <si>
    <t>9555 PONDERSOA RD</t>
  </si>
  <si>
    <t>cfsa6@live.com</t>
  </si>
  <si>
    <t>SHIELDS FIRE &amp; RESCUE</t>
  </si>
  <si>
    <t>CARROLL, BRIAN</t>
  </si>
  <si>
    <t>397 STAFFORD AVE.</t>
  </si>
  <si>
    <t>brian@authenticagenda.com</t>
  </si>
  <si>
    <t>THREE FORKS AREA AMBULANCE SERVICE</t>
  </si>
  <si>
    <t>ARBUCKLE, BECKY</t>
  </si>
  <si>
    <t>PO BOX 911</t>
  </si>
  <si>
    <t>tfemt@aol.com</t>
  </si>
  <si>
    <t>BLACKFEET TRIBAL EMS</t>
  </si>
  <si>
    <t>WEATHERWAX, JOLEEN</t>
  </si>
  <si>
    <t>PO BOX 470</t>
  </si>
  <si>
    <t>BROWNING</t>
  </si>
  <si>
    <t>manylightswoman@hotmail.com</t>
  </si>
  <si>
    <t>DRUMMOND VOLUNTEER AMBULANCE</t>
  </si>
  <si>
    <t>MANLEY, SHEILA</t>
  </si>
  <si>
    <t>P.O. BOX 389</t>
  </si>
  <si>
    <t>DRUMMOND</t>
  </si>
  <si>
    <t>manleyfamilylp@gmail.com</t>
  </si>
  <si>
    <t>PHILIPSBURG AMBULANCE SERVICE</t>
  </si>
  <si>
    <t>WINGO, JASON</t>
  </si>
  <si>
    <t>BOX 925</t>
  </si>
  <si>
    <t>PHILIPSBURG</t>
  </si>
  <si>
    <t>wingojasonj@yahoo.com</t>
  </si>
  <si>
    <t>CITY OF HAVRE AMBULANCE/FIRE DEPARTMENT</t>
  </si>
  <si>
    <t>SHEPPARD, DAVID</t>
  </si>
  <si>
    <t>520 4TH ST</t>
  </si>
  <si>
    <t>406-265-6511</t>
  </si>
  <si>
    <t>ambulance@mtintouch.net</t>
  </si>
  <si>
    <t>HILL COUNTY AMBULANCE SERVICE OF RUDYARD</t>
  </si>
  <si>
    <t>JURENKA, LYNN</t>
  </si>
  <si>
    <t>PO BOX 111</t>
  </si>
  <si>
    <t>RUDYARD</t>
  </si>
  <si>
    <t>tljurenka@gmail.com</t>
  </si>
  <si>
    <t>BASIN QRU</t>
  </si>
  <si>
    <t>JAMES, O</t>
  </si>
  <si>
    <t>Basin</t>
  </si>
  <si>
    <t>PO BOX 73</t>
  </si>
  <si>
    <t>BASIN</t>
  </si>
  <si>
    <t>okcrj@vcn.com</t>
  </si>
  <si>
    <t>BOULDER AMBULANCE SERVICE</t>
  </si>
  <si>
    <t>ST GEORGE, MICHELE</t>
  </si>
  <si>
    <t>PO BOX 68</t>
  </si>
  <si>
    <t>bldrambulance@jeffbb.net</t>
  </si>
  <si>
    <t>RAYNESFORD / GEYSER QRU</t>
  </si>
  <si>
    <t>ANTONICH, PATRICIA</t>
  </si>
  <si>
    <t>PO BOX 42  111 1ST ST. E.</t>
  </si>
  <si>
    <t>GEYSER</t>
  </si>
  <si>
    <t>pantonich@geyser.k12.mt.us</t>
  </si>
  <si>
    <t>CHARLO EMS</t>
  </si>
  <si>
    <t>STROWBRIDGE, KENNETH</t>
  </si>
  <si>
    <t>Charlo</t>
  </si>
  <si>
    <t>57201 MT HWY 212</t>
  </si>
  <si>
    <t>CHARLO</t>
  </si>
  <si>
    <t>elkeyf150@yahoo.com</t>
  </si>
  <si>
    <t>SWAN LAKE FIRE</t>
  </si>
  <si>
    <t>BRADY, MARK</t>
  </si>
  <si>
    <t>22770 MONTANA HIGHWAY 83</t>
  </si>
  <si>
    <t>SWAN LAKE</t>
  </si>
  <si>
    <t>mbrady1848@yahoo.com</t>
  </si>
  <si>
    <t>BAXENDALE QRU</t>
  </si>
  <si>
    <t>HICKS, PAUL</t>
  </si>
  <si>
    <t>2520 BAXENDALE DR</t>
  </si>
  <si>
    <t>phicks@mt.gov</t>
  </si>
  <si>
    <t>BIRDSEYE QRU</t>
  </si>
  <si>
    <t>HALL, BERNHARD</t>
  </si>
  <si>
    <t>6243 BIRDSEYE ROAD</t>
  </si>
  <si>
    <t>beehall@mt.net</t>
  </si>
  <si>
    <t>CANYON CREEK QRU</t>
  </si>
  <si>
    <t>GUEST, ROSEVA</t>
  </si>
  <si>
    <t>8937 LINCOLN ROAD WEST</t>
  </si>
  <si>
    <t>CANYON CREEK</t>
  </si>
  <si>
    <t>rosevaguest@yahoo.com</t>
  </si>
  <si>
    <t>EASTGATE VOLUNTEER FIRE DEPT./EASTGATE FIRE RESCUE</t>
  </si>
  <si>
    <t>MERGENTHALER, KENNETH</t>
  </si>
  <si>
    <t>PO BOX 735</t>
  </si>
  <si>
    <t>eastgate@initco.net</t>
  </si>
  <si>
    <t>EAST HELENA VOLUNTEER FIRE DEPARTMENT</t>
  </si>
  <si>
    <t>MANESS, TROY</t>
  </si>
  <si>
    <t>PO BOX 403</t>
  </si>
  <si>
    <t>ehresq@bresnan.net</t>
  </si>
  <si>
    <t>FORT HARRISON VA AMBULANCE</t>
  </si>
  <si>
    <t>Fort Harrison</t>
  </si>
  <si>
    <t>3780 INDEPENDENCE WAY</t>
  </si>
  <si>
    <t>FORT HARRISON</t>
  </si>
  <si>
    <t>LEWIS &amp; CLARK COUNTY VOLUNTEER FIRE DEPARTMENT</t>
  </si>
  <si>
    <t>HAMILTON, DAVID</t>
  </si>
  <si>
    <t>221 BRECKENRIDGE</t>
  </si>
  <si>
    <t>dahamilton@mt.gov</t>
  </si>
  <si>
    <t>LINCOLN VOLUNTEER AMBULANCE SERVICE</t>
  </si>
  <si>
    <t>FLEMING, ROBERT</t>
  </si>
  <si>
    <t>PO BOX 455</t>
  </si>
  <si>
    <t>rjfleming@hotmail.com</t>
  </si>
  <si>
    <t>MARYSVILLE VOLUNTEER FIRE RESCUE</t>
  </si>
  <si>
    <t>KNOEPKE, DAVID</t>
  </si>
  <si>
    <t>159 GRAND</t>
  </si>
  <si>
    <t>MARYSVILLE</t>
  </si>
  <si>
    <t>marysvillevfd@yahoo.com</t>
  </si>
  <si>
    <t>MDT-ERT</t>
  </si>
  <si>
    <t>SAMMONS, DAVID</t>
  </si>
  <si>
    <t>2701 PROSPECT AVE</t>
  </si>
  <si>
    <t>dsammons@mt.gov</t>
  </si>
  <si>
    <t>WEST HELENA VALLEY FIRE DEPARTMENT</t>
  </si>
  <si>
    <t>SHEPHERD, JERRY</t>
  </si>
  <si>
    <t>PO BOX 4024</t>
  </si>
  <si>
    <t>westvalley631@gmail.com</t>
  </si>
  <si>
    <t>YORK FIRE RESCUE EMS</t>
  </si>
  <si>
    <t>STUMP, KRISTINA</t>
  </si>
  <si>
    <t>6042 NELSON RD</t>
  </si>
  <si>
    <t>stumpsnmt@juno.com</t>
  </si>
  <si>
    <t>RUBY VALLEY AMBULANCE SERVICE</t>
  </si>
  <si>
    <t>BIEROTH, DEL</t>
  </si>
  <si>
    <t>PO BOX 77</t>
  </si>
  <si>
    <t>del@3rivers.net</t>
  </si>
  <si>
    <t>TWIN BRIDGES QRU</t>
  </si>
  <si>
    <t>GARRISON, CLAY</t>
  </si>
  <si>
    <t>210 N. MAIN</t>
  </si>
  <si>
    <t>TWIN BRIDGES</t>
  </si>
  <si>
    <t>cgarrison@madison.mt.gov</t>
  </si>
  <si>
    <t>YELLOWSTONE CLUB PUBLIC SAFETY &amp; PRIVACY</t>
  </si>
  <si>
    <t>DAVIS, MITCHELL</t>
  </si>
  <si>
    <t>PO BOX 161097</t>
  </si>
  <si>
    <t>BIG SKY</t>
  </si>
  <si>
    <t>mdavis@centralvalleyfire.com</t>
  </si>
  <si>
    <t>REDWATER VALLEY AMBULANCE SERVICE</t>
  </si>
  <si>
    <t>ROSAAEN, ALLEN</t>
  </si>
  <si>
    <t>PO BOX 567</t>
  </si>
  <si>
    <t>CIRCLE</t>
  </si>
  <si>
    <t>MEAGHER COUNTY AMBULANCE</t>
  </si>
  <si>
    <t>DRIEMEYER, SARA</t>
  </si>
  <si>
    <t>P O BOX 120</t>
  </si>
  <si>
    <t>WHITE SULPHUR SPRINGS</t>
  </si>
  <si>
    <t>dispatch@sheriff.meagherco.org</t>
  </si>
  <si>
    <t>ST REGIS QRU</t>
  </si>
  <si>
    <t>GOTCHER, CARON</t>
  </si>
  <si>
    <t>Saint Regis</t>
  </si>
  <si>
    <t>BOX 9</t>
  </si>
  <si>
    <t>SAINT REGIS</t>
  </si>
  <si>
    <t>caron2397@gmail.com</t>
  </si>
  <si>
    <t>WEST END QRU</t>
  </si>
  <si>
    <t>DAHL, SANDRA</t>
  </si>
  <si>
    <t>De Borgia</t>
  </si>
  <si>
    <t>PO BOX 110</t>
  </si>
  <si>
    <t>DE BORGIA</t>
  </si>
  <si>
    <t>lilshakersd@aol.com</t>
  </si>
  <si>
    <t>CLINTON RURAL FIRE DISTRICT</t>
  </si>
  <si>
    <t>TUCKER, DANIEL</t>
  </si>
  <si>
    <t>20300 HWY 10 E</t>
  </si>
  <si>
    <t>CLINTON</t>
  </si>
  <si>
    <t>staff@clintonruralfire.com</t>
  </si>
  <si>
    <t>CONDON/SWAN VALLEY QRU</t>
  </si>
  <si>
    <t>MALOUGHNEY, DAN</t>
  </si>
  <si>
    <t>PO BOX 1196</t>
  </si>
  <si>
    <t>CONDON</t>
  </si>
  <si>
    <t>406-754-2870</t>
  </si>
  <si>
    <t>mdntmc@yahoo.com</t>
  </si>
  <si>
    <t>FIVE VALLEY BACK COUNTRY SKI PATROL</t>
  </si>
  <si>
    <t>DIFULGENTIS, JOSEPH</t>
  </si>
  <si>
    <t>24435 DONEY ROAD</t>
  </si>
  <si>
    <t>ARLEE</t>
  </si>
  <si>
    <t>joediful@hotmail.com</t>
  </si>
  <si>
    <t>GREENOUGH-POTOMAC VOLUNTEER FIRE DEPT</t>
  </si>
  <si>
    <t>HALL, DOUGLAS</t>
  </si>
  <si>
    <t>potomac</t>
  </si>
  <si>
    <t>30039 POTOMAC RD</t>
  </si>
  <si>
    <t>POTOMAC</t>
  </si>
  <si>
    <t>ptm3677@blackfoot.net</t>
  </si>
  <si>
    <t>MISSOULA CITY FIRE DEPARTMENT</t>
  </si>
  <si>
    <t>BRUNELL, RONALD</t>
  </si>
  <si>
    <t>625 E. PINE STREET</t>
  </si>
  <si>
    <t>rbrunell@ci.missoula.mt.us</t>
  </si>
  <si>
    <t>MISSOULA COUNTY SEARCH &amp; RESCUE</t>
  </si>
  <si>
    <t>NELSEN, RJ</t>
  </si>
  <si>
    <t>200 W. BROADWAY</t>
  </si>
  <si>
    <t>joe.blattner@gmail.com</t>
  </si>
  <si>
    <t>MISSOULA COUNTY SHERIFF TACTICAL EMS</t>
  </si>
  <si>
    <t>KREMKAU, MICHAEL</t>
  </si>
  <si>
    <t>1104 MONROE ST</t>
  </si>
  <si>
    <t>mkremkau@saintpatrick.org</t>
  </si>
  <si>
    <t>MISSOULA RURAL FIRE DEPARTMENT</t>
  </si>
  <si>
    <t>COLWELL, WILLIAM</t>
  </si>
  <si>
    <t>2521 SOUTH AVENUE WEST</t>
  </si>
  <si>
    <t>bcolwell@mrfdfire.org</t>
  </si>
  <si>
    <t>ST PATRICK HOSPITAL PATIENT TRANSPORT</t>
  </si>
  <si>
    <t>PETERMAN, LARRY</t>
  </si>
  <si>
    <t>500 WEST BROADWAY</t>
  </si>
  <si>
    <t>peterman@saintpatrick.org</t>
  </si>
  <si>
    <t>WHITEWATER RESCUE INSTITUTE</t>
  </si>
  <si>
    <t>HARRIS, CODY</t>
  </si>
  <si>
    <t>PO BOX 8598</t>
  </si>
  <si>
    <t>cody@whitewaterrescue.com</t>
  </si>
  <si>
    <t>COOKE CITY SILVERGATE EMERGENCY SERVICES</t>
  </si>
  <si>
    <t>WHITTLE, JACQUELINE</t>
  </si>
  <si>
    <t>P.O. BOX 1223</t>
  </si>
  <si>
    <t>COOKE CITY</t>
  </si>
  <si>
    <t>cookecityantlers@msn.com</t>
  </si>
  <si>
    <t>PONDERA COUNTY AMBULANCE</t>
  </si>
  <si>
    <t>ERICKSON, RUTH</t>
  </si>
  <si>
    <t>PO BOX 668</t>
  </si>
  <si>
    <t>pmcruthe@yahoo.com</t>
  </si>
  <si>
    <t>JESSE AMBULANCE SERVICE</t>
  </si>
  <si>
    <t>ROBERTS, KATHERINE</t>
  </si>
  <si>
    <t>PO BOX 236</t>
  </si>
  <si>
    <t>BROADUS</t>
  </si>
  <si>
    <t>kjroberts72@hotmail.com</t>
  </si>
  <si>
    <t>ELLISTON EMS</t>
  </si>
  <si>
    <t>QUIGLEY, CHRISTEN</t>
  </si>
  <si>
    <t>Elliston</t>
  </si>
  <si>
    <t>P.O. BOX 5</t>
  </si>
  <si>
    <t>ELLISTON</t>
  </si>
  <si>
    <t>crquigley@blackfoot.net</t>
  </si>
  <si>
    <t>HELMVILLE VOLUNTEER FIRE AND QUICK RESPONSE UNIT</t>
  </si>
  <si>
    <t>BARGER, SCOTT</t>
  </si>
  <si>
    <t>Helmville</t>
  </si>
  <si>
    <t>18565 MT HWY 271</t>
  </si>
  <si>
    <t>HELMVILLE</t>
  </si>
  <si>
    <t>sbarger70@gmail.com</t>
  </si>
  <si>
    <t>DARBY QUICK RESPONSE UNIT</t>
  </si>
  <si>
    <t>RENNAKER, DONNA</t>
  </si>
  <si>
    <t>P.O. BOX 72</t>
  </si>
  <si>
    <t>DARBY</t>
  </si>
  <si>
    <t>drennaker@yahoo.com</t>
  </si>
  <si>
    <t>MARCUS DALY MEMORIAL HOSPITAL AMBULANCE SERVICE</t>
  </si>
  <si>
    <t>TORRES, WILLIAM</t>
  </si>
  <si>
    <t>1200 WESTWOOD DR</t>
  </si>
  <si>
    <t>wtorres@mdmh.org</t>
  </si>
  <si>
    <t>SULA QRU</t>
  </si>
  <si>
    <t>EHMANN, SHIRLEY</t>
  </si>
  <si>
    <t>Sula</t>
  </si>
  <si>
    <t>7095 EDWARDS ROAD</t>
  </si>
  <si>
    <t>SULA</t>
  </si>
  <si>
    <t>sehmann47@yahoo.com</t>
  </si>
  <si>
    <t>VICTOR VOLUNTEER RURAL FIRE DEPARTMENT QRU</t>
  </si>
  <si>
    <t>KAY, MASON</t>
  </si>
  <si>
    <t>P.O. BOX 243</t>
  </si>
  <si>
    <t>VICTOR</t>
  </si>
  <si>
    <t>masonjkay@gmail.com</t>
  </si>
  <si>
    <t>WILDERNESS MEDICS, INC.</t>
  </si>
  <si>
    <t>SPEARS, JACK</t>
  </si>
  <si>
    <t>Phoenix</t>
  </si>
  <si>
    <t>P.O. BOX 722</t>
  </si>
  <si>
    <t>jack@wildernessmedics.com</t>
  </si>
  <si>
    <t>WILDERNESS MEDICS TRANSPORT</t>
  </si>
  <si>
    <t>PO BOX 722</t>
  </si>
  <si>
    <t>RICHLAND COUNTY AMBULANCE</t>
  </si>
  <si>
    <t>STEVENS, BONNY</t>
  </si>
  <si>
    <t>216 14TH AVE SW</t>
  </si>
  <si>
    <t>bstevens@sidneyhealth.org</t>
  </si>
  <si>
    <t>ASHLAND QRU</t>
  </si>
  <si>
    <t>RAYMOND, KEITH</t>
  </si>
  <si>
    <t>PO BOX 687</t>
  </si>
  <si>
    <t>FORSYTH</t>
  </si>
  <si>
    <t>kraymond@rosebudcountymt.com</t>
  </si>
  <si>
    <t>THOMPSON FALLS AMBULANCE</t>
  </si>
  <si>
    <t>LYGHT, DOROTHY</t>
  </si>
  <si>
    <t>PO BOX 1055</t>
  </si>
  <si>
    <t>dlyght@blackfoot.net</t>
  </si>
  <si>
    <t>ABSAROKEE AMBULANCE SERVICE</t>
  </si>
  <si>
    <t>FLYNN, DAYLE</t>
  </si>
  <si>
    <t>P.O. BOX 324</t>
  </si>
  <si>
    <t>ABSAROKEE</t>
  </si>
  <si>
    <t>dflynndoman@aol.com</t>
  </si>
  <si>
    <t>COLUMBUS RURAL FIRE DISTRICT 3</t>
  </si>
  <si>
    <t>COWGER, RICHARD</t>
  </si>
  <si>
    <t>PO BOX 285</t>
  </si>
  <si>
    <t>rcowger@columbusfirerescue.com</t>
  </si>
  <si>
    <t>MOLT VFD</t>
  </si>
  <si>
    <t>LEUTHOLD, SUE</t>
  </si>
  <si>
    <t>456 LEUTHOLD RD</t>
  </si>
  <si>
    <t>MOLT</t>
  </si>
  <si>
    <t>kare_4u4@yahoo.com</t>
  </si>
  <si>
    <t>NORTH VALLEY EMS INC.</t>
  </si>
  <si>
    <t>ODOM, RENEE</t>
  </si>
  <si>
    <t>PO BOX 142</t>
  </si>
  <si>
    <t>OPHEIM</t>
  </si>
  <si>
    <t>jodom@nemont.net</t>
  </si>
  <si>
    <t>ST MARIE NTU</t>
  </si>
  <si>
    <t>BERGER, CLAYTON</t>
  </si>
  <si>
    <t>621 3RD STREET SOUTH</t>
  </si>
  <si>
    <t>clay.berger@fmdh.org</t>
  </si>
  <si>
    <t>WIBAUX COUNTY AMBULANCE SERVICE</t>
  </si>
  <si>
    <t>BIRNEL, DELANIE</t>
  </si>
  <si>
    <t>P.O. BOX 96</t>
  </si>
  <si>
    <t>slash2d@midrivers.com</t>
  </si>
  <si>
    <t>BROADVIEW QRU</t>
  </si>
  <si>
    <t>CONOVER, DENISE</t>
  </si>
  <si>
    <t>16510 DONALD AVE</t>
  </si>
  <si>
    <t>BROADVIEW</t>
  </si>
  <si>
    <t>dryland50@gmail.com</t>
  </si>
  <si>
    <t>EXXON MOBIL BILLINGS RESCUE SQUAD</t>
  </si>
  <si>
    <t>DRAIN, KELLY</t>
  </si>
  <si>
    <t>700 EXXON MOBIL RD.</t>
  </si>
  <si>
    <t>SHEPHERD VOLUNTEER FIRE DEPARTMENT QRU</t>
  </si>
  <si>
    <t>HUTZENBILER, JOHNNY</t>
  </si>
  <si>
    <t>PO BOX 1</t>
  </si>
  <si>
    <t>SHEPHERD</t>
  </si>
  <si>
    <t>jhutzenbiler@yahoo.com</t>
  </si>
  <si>
    <t>WORDEN FIRE DEPARTMENT &amp; AMBULANCE</t>
  </si>
  <si>
    <t>ESHLEMAN, JOY</t>
  </si>
  <si>
    <t>P.O. BOX 369</t>
  </si>
  <si>
    <t>WORDEN</t>
  </si>
  <si>
    <t>john2joy@nemont.net</t>
  </si>
  <si>
    <t>Discipline</t>
  </si>
  <si>
    <t>Gov Level</t>
  </si>
  <si>
    <t>Organization</t>
  </si>
  <si>
    <t>Submitted By</t>
  </si>
  <si>
    <t>Submit Date</t>
  </si>
  <si>
    <t>Emergency Management</t>
  </si>
  <si>
    <t>States-Territories/Montana/Jefferson</t>
  </si>
  <si>
    <t>Dodge</t>
  </si>
  <si>
    <t>States-Territories/Montana/Park</t>
  </si>
  <si>
    <t>Coleman</t>
  </si>
  <si>
    <t>States-Territories/Montana/Stillwater</t>
  </si>
  <si>
    <t>Arkell</t>
  </si>
  <si>
    <t>Fire Service</t>
  </si>
  <si>
    <t>Local</t>
  </si>
  <si>
    <t>States-Territories/Montana/Fallon/Baker</t>
  </si>
  <si>
    <t>bruha</t>
  </si>
  <si>
    <t>States-Territories/Montana/Lewis and Clark/Helena</t>
  </si>
  <si>
    <t>Hicks</t>
  </si>
  <si>
    <t>States-Territories/Montana/Flathead/Whitefish</t>
  </si>
  <si>
    <t>devall</t>
  </si>
  <si>
    <t>States-Territories/Montana/Yellowstone/Billings</t>
  </si>
  <si>
    <t>Dextras</t>
  </si>
  <si>
    <t>Reinier</t>
  </si>
  <si>
    <t>States-Territories/Montana/Gallatin/Bozeman</t>
  </si>
  <si>
    <t>Lonergan</t>
  </si>
  <si>
    <t>States-Territories/Montana/Powder River/Broadus</t>
  </si>
  <si>
    <t>Ragsdale</t>
  </si>
  <si>
    <t>States-Territories/Montana/Broadwater/Townsend</t>
  </si>
  <si>
    <t>Shindoll</t>
  </si>
  <si>
    <t>States-Territories/Montana/Silver Bow/Butte</t>
  </si>
  <si>
    <t>Miller</t>
  </si>
  <si>
    <t>States-Territories/Montana/Gallatin/Belgrade</t>
  </si>
  <si>
    <t>Lindroth</t>
  </si>
  <si>
    <t>States-Territories/Montana/Liberty/Chester</t>
  </si>
  <si>
    <t>Pulst</t>
  </si>
  <si>
    <t>States-Territories/Montana/Blaine</t>
  </si>
  <si>
    <t>Gallus</t>
  </si>
  <si>
    <t>States-Territories/Montana/Teton/Choteau</t>
  </si>
  <si>
    <t>Other</t>
  </si>
  <si>
    <t>States-Territories/Montana/Teton</t>
  </si>
  <si>
    <t>McCartney</t>
  </si>
  <si>
    <t>Page</t>
  </si>
  <si>
    <t>States-Territories/Montana/Flathead/Columbia Falls</t>
  </si>
  <si>
    <t>Hagen</t>
  </si>
  <si>
    <t>States-Territories/Montana/Stillwater/Columbus</t>
  </si>
  <si>
    <t>jacobs</t>
  </si>
  <si>
    <t>States-Territories/Montana/Flathead/Kalispell</t>
  </si>
  <si>
    <t>Mahugh</t>
  </si>
  <si>
    <t>States-Territories/Montana/Musselshell/Roundup</t>
  </si>
  <si>
    <t>Tyrrel</t>
  </si>
  <si>
    <t>States-Territories/Montana/Sanders/Dixon</t>
  </si>
  <si>
    <t>athearn</t>
  </si>
  <si>
    <t>Sammons</t>
  </si>
  <si>
    <t>States-Territories/Montana/Lincoln/Eureka</t>
  </si>
  <si>
    <t>Eaton</t>
  </si>
  <si>
    <t>McPherson</t>
  </si>
  <si>
    <t>States-Territories/Montana/Cascade/Fort Shaw</t>
  </si>
  <si>
    <t>Askeland</t>
  </si>
  <si>
    <t>States-Territories/Montana/Missoula/Frenchtown</t>
  </si>
  <si>
    <t>Calnan</t>
  </si>
  <si>
    <t>States-Territories/Montana/Gallatin/Manhattan</t>
  </si>
  <si>
    <t>States-Territories/Montana/Cascade/Great Falls</t>
  </si>
  <si>
    <t>shipley</t>
  </si>
  <si>
    <t>States-Territories/Montana/Beaverhead/Polaris</t>
  </si>
  <si>
    <t>Boyd</t>
  </si>
  <si>
    <t>Hester</t>
  </si>
  <si>
    <t>States-Territories/Montana/Madison/Harrison</t>
  </si>
  <si>
    <t>Husar</t>
  </si>
  <si>
    <t>States-Territories/Montana/Fergus/Lewistown</t>
  </si>
  <si>
    <t>Weichel</t>
  </si>
  <si>
    <t>Simendinger</t>
  </si>
  <si>
    <t>Dedman</t>
  </si>
  <si>
    <t>States-Territories/Montana/Yellowstone/Laurel</t>
  </si>
  <si>
    <t>Peters</t>
  </si>
  <si>
    <t>Kucera</t>
  </si>
  <si>
    <t>States-Territories/Montana/Lincoln/Libby</t>
  </si>
  <si>
    <t>Wood</t>
  </si>
  <si>
    <t>States-Territories/Montana/Lincoln</t>
  </si>
  <si>
    <t>States-Territories/Montana/Lewis and Clark/Lincoln</t>
  </si>
  <si>
    <t>Muse</t>
  </si>
  <si>
    <t>Ross</t>
  </si>
  <si>
    <t>States-Territories/Montana/Park/Livingston</t>
  </si>
  <si>
    <t>Chambers</t>
  </si>
  <si>
    <t>States-Territories/Montana/Valley</t>
  </si>
  <si>
    <t>Hanson</t>
  </si>
  <si>
    <t>States-Territories/Montana/Madison/Ennis</t>
  </si>
  <si>
    <t>Orr</t>
  </si>
  <si>
    <t>States-Territories/Montana</t>
  </si>
  <si>
    <t>Lundby</t>
  </si>
  <si>
    <t>Ulmen</t>
  </si>
  <si>
    <t>States-Territories/Montana/Lewis and Clark/Marysville</t>
  </si>
  <si>
    <t>Knoepke</t>
  </si>
  <si>
    <t>States-Territories/Montana/Custer/Miles City</t>
  </si>
  <si>
    <t>Warren</t>
  </si>
  <si>
    <t>States-Territories/Montana/Missoula/Missoula</t>
  </si>
  <si>
    <t>Brandt</t>
  </si>
  <si>
    <t>States-Territories/Montana/Missoula</t>
  </si>
  <si>
    <t>Christopherson</t>
  </si>
  <si>
    <t>States-Territories/Montana/Cascade/Monarch</t>
  </si>
  <si>
    <t>Hoxter</t>
  </si>
  <si>
    <t>States-Territories/Montana/Jefferson/Clancy</t>
  </si>
  <si>
    <t>Abraham</t>
  </si>
  <si>
    <t>States-Territories/Montana/Ravalli/Darby</t>
  </si>
  <si>
    <t>tresemer</t>
  </si>
  <si>
    <t>States-Territories/Montana/Powell</t>
  </si>
  <si>
    <t>Hall</t>
  </si>
  <si>
    <t>States-Territories/Montana/Carbon/Red Lodge</t>
  </si>
  <si>
    <t>Kuntz</t>
  </si>
  <si>
    <t>States-Territories/Montana/Dawson/Richey</t>
  </si>
  <si>
    <t>Raisl</t>
  </si>
  <si>
    <t>States-Territories/Montana/Rosebud/Forsyth</t>
  </si>
  <si>
    <t>Dresbach</t>
  </si>
  <si>
    <t>States-Territories/Montana/Phillips/Saco</t>
  </si>
  <si>
    <t>Sudduth</t>
  </si>
  <si>
    <t>States-Territories/Montana/Madison/Sheridan</t>
  </si>
  <si>
    <t>Woirhaye</t>
  </si>
  <si>
    <t>States-Territories/Montana/Ravalli/Stevensville</t>
  </si>
  <si>
    <t>States-Territories/Montana/Cascade/Vaughn</t>
  </si>
  <si>
    <t>Curtis</t>
  </si>
  <si>
    <t>States-Territories/Montana/Missoula/Condon</t>
  </si>
  <si>
    <t>quadros</t>
  </si>
  <si>
    <t>States-Territories/Montana/Lewis and Clark</t>
  </si>
  <si>
    <t>Drake</t>
  </si>
  <si>
    <t>Quick</t>
  </si>
  <si>
    <t>States-Territories/Montana/Gallatin/Willow Creek</t>
  </si>
  <si>
    <t>Reich</t>
  </si>
  <si>
    <t>States-Territories/Montana/Lewis and Clark/Wolf Creek</t>
  </si>
  <si>
    <t>Infanger</t>
  </si>
  <si>
    <t>States-Territories/Montana/Yellowstone/Worden</t>
  </si>
  <si>
    <t>MIDGLEY</t>
  </si>
  <si>
    <t>Law Enforcement (Municipal Police, State Police, Sheriff, Highway Patrol)</t>
  </si>
  <si>
    <t>States-Territories/Montana/Beaverhead</t>
  </si>
  <si>
    <t>Kluesner</t>
  </si>
  <si>
    <t>Brown</t>
  </si>
  <si>
    <t>States-Territories/Montana/Fergus</t>
  </si>
  <si>
    <t>States-Territories/Montana/Chouteau/Fort Benton</t>
  </si>
  <si>
    <t>States-Territories/Montana/Golden Valley</t>
  </si>
  <si>
    <t>Stinson</t>
  </si>
  <si>
    <t>States-Territories/Montana/Madison</t>
  </si>
  <si>
    <t>Birdsill</t>
  </si>
  <si>
    <t>Specialized Law Enforcement (Investigations, Intelligence, Dignitary Protection)</t>
  </si>
  <si>
    <t>Huseby</t>
  </si>
  <si>
    <t>PSE Respond</t>
  </si>
  <si>
    <t>Em Mgt</t>
  </si>
  <si>
    <t>Fire</t>
  </si>
  <si>
    <t>Police</t>
  </si>
  <si>
    <t>Question Choices</t>
  </si>
  <si>
    <t>Agencies</t>
  </si>
  <si>
    <t>Yes</t>
  </si>
  <si>
    <t>No</t>
  </si>
  <si>
    <t>Unkown</t>
  </si>
  <si>
    <t>Yes, Fixed Amount</t>
  </si>
  <si>
    <t>Yes, Based on Usage</t>
  </si>
  <si>
    <t>Yes, Other Method</t>
  </si>
  <si>
    <t>Unknown</t>
  </si>
  <si>
    <t>Yes, Cost Barrier</t>
  </si>
  <si>
    <t>No, Cost not Barrier</t>
  </si>
  <si>
    <t>Yes, Barrier</t>
  </si>
  <si>
    <t>No, not Barrier</t>
  </si>
  <si>
    <t>UnKnown</t>
  </si>
  <si>
    <t>Yes, Security a Barrier</t>
  </si>
  <si>
    <t>No, Security not a Barrier</t>
  </si>
  <si>
    <t>Yes, Coverage is Barrier</t>
  </si>
  <si>
    <t>No, coverage is not Barrier</t>
  </si>
  <si>
    <t>Yes, Expertise is Barrier</t>
  </si>
  <si>
    <t>No, Expertise is not Barrier</t>
  </si>
  <si>
    <t>Hey Dan,</t>
  </si>
  <si>
    <t xml:space="preserve">Per our earlier phone conversation, here are some links to the Yellowstone and Glacier NP visitor stats.  There is quite a bit of info here, so use what you think is pertinent.  </t>
  </si>
  <si>
    <t>Yellowstone:</t>
  </si>
  <si>
    <t>https://irma.nps.gov/Stats/Reports/Park/YELL</t>
  </si>
  <si>
    <t>Glacier:</t>
  </si>
  <si>
    <t>https://irma.nps.gov/Stats/Reports/Park/GLAC</t>
  </si>
  <si>
    <t>As far as the ITRR data we talked about, I can’t find anything worth-while at the county level.  I think using the park visitation stats will convey the point the board is wanting to make.  Let me know if you have any questions about this stuff or anything else.  Thanks!</t>
  </si>
  <si>
    <t>Cheers,</t>
  </si>
  <si>
    <t>Joe</t>
  </si>
  <si>
    <t>JOE RAMLER</t>
  </si>
  <si>
    <t>Senior Economist</t>
  </si>
  <si>
    <t>MONTANA</t>
  </si>
  <si>
    <t>OFFICE OF TOURISM AND BUSINESS DEVELOPMENT</t>
  </si>
  <si>
    <t xml:space="preserve">DEPARTMENT OF COMMERCE </t>
  </si>
  <si>
    <t>P: 406.841.2719 | E: JRamler@mt.gov</t>
  </si>
  <si>
    <t>tourism.mt.gov | businessresources.mt.gov | ceic.mt.gov</t>
  </si>
  <si>
    <t>Bookmark this report: https://irma.nps.gov/Stats/SSRSReports/Park Specific Reports/Summary of Visitor Use By Month and Year (1979 - Last Calendar Year)?RptYears=2014&amp;Park=GLAC</t>
  </si>
  <si>
    <t>Recreation Visitors</t>
  </si>
  <si>
    <t>Non-Recreation Visitors</t>
  </si>
  <si>
    <t>Concession Lodging</t>
  </si>
  <si>
    <t>Tent Campers</t>
  </si>
  <si>
    <t>RV Campers</t>
  </si>
  <si>
    <t>Concession Camping</t>
  </si>
  <si>
    <t>Backcountry Campers</t>
  </si>
  <si>
    <t>Misc Campers</t>
  </si>
  <si>
    <t>Total Overnight Stays</t>
  </si>
  <si>
    <t>January</t>
  </si>
  <si>
    <t>February</t>
  </si>
  <si>
    <t>March</t>
  </si>
  <si>
    <t>April</t>
  </si>
  <si>
    <t>May</t>
  </si>
  <si>
    <t>June</t>
  </si>
  <si>
    <t>July</t>
  </si>
  <si>
    <t>August</t>
  </si>
  <si>
    <t>September</t>
  </si>
  <si>
    <t>October</t>
  </si>
  <si>
    <t>November</t>
  </si>
  <si>
    <t>December</t>
  </si>
  <si>
    <t>2014 Totals</t>
  </si>
  <si>
    <t>Report Totals</t>
  </si>
  <si>
    <t>This Month</t>
  </si>
  <si>
    <t>Same Month Last Year</t>
  </si>
  <si>
    <t>% Change</t>
  </si>
  <si>
    <t>Last Year YTD</t>
  </si>
  <si>
    <t>% Change YTD</t>
  </si>
  <si>
    <t>Fiscal YTD</t>
  </si>
  <si>
    <t>Visitors To Polebridge</t>
  </si>
  <si>
    <t>https://irma.nps.gov/Stats/SSRSReports/Park%20Specific%20Reports/Park%20YTD%20Version%201?Park=GLAC</t>
  </si>
  <si>
    <t>Visitors To Saint Mary's</t>
  </si>
  <si>
    <t>GNP Visitors 2014</t>
  </si>
  <si>
    <t>Visitors To Camas</t>
  </si>
  <si>
    <t>Wglacier</t>
  </si>
  <si>
    <t>Visitors To Many Glacier</t>
  </si>
  <si>
    <t>St. Mary</t>
  </si>
  <si>
    <t>Visitors entering West Entrance</t>
  </si>
  <si>
    <t>ManyGlacier</t>
  </si>
  <si>
    <t>Visitors To Belly River</t>
  </si>
  <si>
    <t>Two Medicine</t>
  </si>
  <si>
    <t>Visitors To Walton/Goat Lick</t>
  </si>
  <si>
    <t>Walton/Goatlick</t>
  </si>
  <si>
    <t>Visitors To Two Medicine</t>
  </si>
  <si>
    <t>Camas</t>
  </si>
  <si>
    <t>Visitors To Cut Bank</t>
  </si>
  <si>
    <t>Polebridge</t>
  </si>
  <si>
    <t>Total Recreation Visitors</t>
  </si>
  <si>
    <t>Belly River</t>
  </si>
  <si>
    <t>Overnight Stays</t>
  </si>
  <si>
    <t>Concession Lodging Overnights</t>
  </si>
  <si>
    <t>Tent Overnight Stays</t>
  </si>
  <si>
    <t>RV Overnight Stays</t>
  </si>
  <si>
    <t>Backcountry Overnight Stays</t>
  </si>
  <si>
    <t>Group Campers</t>
  </si>
  <si>
    <t>Administrative Information</t>
  </si>
  <si>
    <t>Visitors To Goathaunt</t>
  </si>
  <si>
    <t>JAN</t>
  </si>
  <si>
    <t>FEB</t>
  </si>
  <si>
    <t>MAR</t>
  </si>
  <si>
    <t>APR</t>
  </si>
  <si>
    <t>MAY</t>
  </si>
  <si>
    <t>JUN</t>
  </si>
  <si>
    <t>JUL</t>
  </si>
  <si>
    <t>AUG</t>
  </si>
  <si>
    <t>SEP</t>
  </si>
  <si>
    <t>OCT</t>
  </si>
  <si>
    <t>NOV</t>
  </si>
  <si>
    <t>DEC</t>
  </si>
  <si>
    <t>Concession Buses</t>
  </si>
  <si>
    <t>West Entrance</t>
  </si>
  <si>
    <t>Two Medicine Entrance</t>
  </si>
  <si>
    <t>St. Mary Entrance</t>
  </si>
  <si>
    <t>Many Glacier Entrance</t>
  </si>
  <si>
    <t>Concesession Bus Passengers</t>
  </si>
  <si>
    <t>Special Use Data</t>
  </si>
  <si>
    <t>Year-to-Date</t>
  </si>
  <si>
    <t>Total West Gate</t>
  </si>
  <si>
    <t>Hwy 191 Nonrec Visits</t>
  </si>
  <si>
    <t>Total North Gate</t>
  </si>
  <si>
    <t>Total Northeast Gate</t>
  </si>
  <si>
    <t>Quarter Start</t>
  </si>
  <si>
    <t>Ooctober</t>
  </si>
  <si>
    <t>2014 Bed Tax Revenue</t>
  </si>
  <si>
    <t>Q1</t>
  </si>
  <si>
    <t>Q2</t>
  </si>
  <si>
    <t>Q3</t>
  </si>
  <si>
    <t>Q4</t>
  </si>
  <si>
    <t xml:space="preserve">Central </t>
  </si>
  <si>
    <t xml:space="preserve">Glacier </t>
  </si>
  <si>
    <t xml:space="preserve">Missouri </t>
  </si>
  <si>
    <t xml:space="preserve">SouthEast </t>
  </si>
  <si>
    <t>*Data Source: MT Department of Commerce, Office of Tourism</t>
  </si>
  <si>
    <t>Visits</t>
  </si>
  <si>
    <t>Lookout</t>
  </si>
  <si>
    <t>Discovery</t>
  </si>
  <si>
    <t>Snow Bowl</t>
  </si>
  <si>
    <t>Lost Trail</t>
  </si>
  <si>
    <t>Showdown</t>
  </si>
  <si>
    <t>GD</t>
  </si>
  <si>
    <t>Blacktail</t>
  </si>
  <si>
    <t>Maverick</t>
  </si>
  <si>
    <t>Turner Mountain</t>
  </si>
  <si>
    <t>Ski Area</t>
  </si>
  <si>
    <t>2014-15 Season</t>
  </si>
  <si>
    <t>Square Miles</t>
  </si>
  <si>
    <t>Montana Fire Fighters</t>
  </si>
  <si>
    <t>Totals</t>
  </si>
  <si>
    <t>Percent</t>
  </si>
  <si>
    <t>Farm &amp; Ranch</t>
  </si>
  <si>
    <t>Total, All Towns (next Tab)</t>
  </si>
  <si>
    <r>
      <t>List of Tribal Police</t>
    </r>
    <r>
      <rPr>
        <b/>
        <sz val="12"/>
        <rFont val="Times New Roman"/>
        <family val="1"/>
      </rPr>
      <t>:</t>
    </r>
  </si>
  <si>
    <t>Bureau of Indian Affairs Office of Justice Services</t>
  </si>
  <si>
    <t>Noseep</t>
  </si>
  <si>
    <t>District V Commander</t>
  </si>
  <si>
    <t>2021 4th Ave. N</t>
  </si>
  <si>
    <t>Suite 406</t>
  </si>
  <si>
    <t>Blackfeet Law Enforcement Agency (BIA)</t>
  </si>
  <si>
    <t>temp</t>
  </si>
  <si>
    <t>Chief</t>
  </si>
  <si>
    <t>P.O. Box 570</t>
  </si>
  <si>
    <t>Crow Agency (BIA)</t>
  </si>
  <si>
    <t>Jose</t>
  </si>
  <si>
    <t>Sigueroa Jr.</t>
  </si>
  <si>
    <t>P.O. Box 399</t>
  </si>
  <si>
    <t>Flathead Agency (Tribal)</t>
  </si>
  <si>
    <t>Craige</t>
  </si>
  <si>
    <t>Couture</t>
  </si>
  <si>
    <t>Police Chief</t>
  </si>
  <si>
    <t>P.O. Box 278</t>
  </si>
  <si>
    <t>Fort Belknap Agency (Tribal)</t>
  </si>
  <si>
    <t>Horn</t>
  </si>
  <si>
    <t>Acting Chief</t>
  </si>
  <si>
    <t>P.O. Box 66</t>
  </si>
  <si>
    <t>565 Agency Main St.</t>
  </si>
  <si>
    <t>Fort Belknap Tribal Police</t>
  </si>
  <si>
    <t>Stiffarm</t>
  </si>
  <si>
    <t>Harlem Police Department</t>
  </si>
  <si>
    <t>Brownlee</t>
  </si>
  <si>
    <t>10 1st Ave. SW</t>
  </si>
  <si>
    <t>Fort Peck Department of Law and Justice (BIA / Tribal)</t>
  </si>
  <si>
    <t>Summers</t>
  </si>
  <si>
    <t>501 Medicine Bear</t>
  </si>
  <si>
    <t>Lewis</t>
  </si>
  <si>
    <t>Matthews</t>
  </si>
  <si>
    <t>Criminal Investigator</t>
  </si>
  <si>
    <t>Ken</t>
  </si>
  <si>
    <t>Trottier</t>
  </si>
  <si>
    <t>Special Investigations Supervisor</t>
  </si>
  <si>
    <t>Northern Cheyenne Agency (BIA)</t>
  </si>
  <si>
    <t>Algin</t>
  </si>
  <si>
    <t>Young</t>
  </si>
  <si>
    <t>P.O. Box 40</t>
  </si>
  <si>
    <t>Rocky Boy Agency (Tribal)</t>
  </si>
  <si>
    <t>Gardipee</t>
  </si>
  <si>
    <t>31 Agency Sq.</t>
  </si>
  <si>
    <t>Steve</t>
  </si>
  <si>
    <t>Corcoran</t>
  </si>
  <si>
    <t>St. Ignatius Police Dept.</t>
  </si>
  <si>
    <t>Aaron</t>
  </si>
  <si>
    <t>4 First Ave.</t>
  </si>
</sst>
</file>

<file path=xl/styles.xml><?xml version="1.0" encoding="utf-8"?>
<styleSheet xmlns="http://schemas.openxmlformats.org/spreadsheetml/2006/main" xmlns:mc="http://schemas.openxmlformats.org/markup-compatibility/2006" xmlns:x14ac="http://schemas.microsoft.com/office/spreadsheetml/2009/9/ac" mc:Ignorable="x14ac">
  <fonts count="94" x14ac:knownFonts="1">
    <font>
      <sz val="11"/>
      <color theme="1"/>
      <name val="Calibri"/>
      <family val="2"/>
      <scheme val="minor"/>
    </font>
    <font>
      <sz val="12"/>
      <color theme="1"/>
      <name val="Times New Roman"/>
      <family val="2"/>
    </font>
    <font>
      <sz val="11"/>
      <color rgb="FF006100"/>
      <name val="Calibri"/>
      <family val="2"/>
      <scheme val="minor"/>
    </font>
    <font>
      <b/>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sz val="10"/>
      <name val="Arial"/>
      <family val="2"/>
    </font>
    <font>
      <sz val="10"/>
      <name val="Arial"/>
      <family val="2"/>
    </font>
    <font>
      <b/>
      <sz val="11"/>
      <name val="Times New Roman"/>
      <family val="1"/>
    </font>
    <font>
      <b/>
      <sz val="11"/>
      <color indexed="8"/>
      <name val="Times New Roman"/>
      <family val="1"/>
    </font>
    <font>
      <b/>
      <sz val="10"/>
      <name val="Arial"/>
      <family val="2"/>
    </font>
    <font>
      <u/>
      <sz val="10"/>
      <name val="Arial"/>
      <family val="2"/>
    </font>
    <font>
      <b/>
      <u/>
      <sz val="10"/>
      <name val="Arial"/>
      <family val="2"/>
    </font>
    <font>
      <b/>
      <sz val="10"/>
      <color theme="3"/>
      <name val="Arial"/>
      <family val="2"/>
    </font>
    <font>
      <sz val="10"/>
      <color theme="3"/>
      <name val="Arial"/>
      <family val="2"/>
    </font>
    <font>
      <u/>
      <sz val="10"/>
      <color theme="3"/>
      <name val="Arial"/>
      <family val="2"/>
    </font>
    <font>
      <b/>
      <u/>
      <sz val="10"/>
      <color theme="3"/>
      <name val="Arial"/>
      <family val="2"/>
    </font>
    <font>
      <sz val="10"/>
      <color theme="3" tint="-0.249977111117893"/>
      <name val="Arial"/>
      <family val="2"/>
    </font>
    <font>
      <sz val="11"/>
      <color theme="3"/>
      <name val="Calibri"/>
      <family val="2"/>
      <scheme val="minor"/>
    </font>
    <font>
      <sz val="11"/>
      <color theme="1"/>
      <name val="Times New Roman"/>
      <family val="1"/>
    </font>
    <font>
      <b/>
      <u/>
      <sz val="11"/>
      <color theme="3"/>
      <name val="Calibri"/>
      <family val="2"/>
      <scheme val="minor"/>
    </font>
    <font>
      <sz val="11"/>
      <color theme="0"/>
      <name val="Calibri"/>
      <family val="2"/>
      <scheme val="minor"/>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2"/>
      <color rgb="FF9C0006"/>
      <name val="Times New Roman"/>
      <family val="2"/>
    </font>
    <font>
      <sz val="12"/>
      <color rgb="FF9C6500"/>
      <name val="Times New Roman"/>
      <family val="2"/>
    </font>
    <font>
      <sz val="12"/>
      <color rgb="FF3F3F76"/>
      <name val="Times New Roman"/>
      <family val="2"/>
    </font>
    <font>
      <b/>
      <sz val="12"/>
      <color rgb="FF3F3F3F"/>
      <name val="Times New Roman"/>
      <family val="2"/>
    </font>
    <font>
      <b/>
      <sz val="12"/>
      <color rgb="FFFA7D00"/>
      <name val="Times New Roman"/>
      <family val="2"/>
    </font>
    <font>
      <sz val="12"/>
      <color rgb="FFFA7D00"/>
      <name val="Times New Roman"/>
      <family val="2"/>
    </font>
    <font>
      <b/>
      <sz val="12"/>
      <color theme="0"/>
      <name val="Times New Roman"/>
      <family val="2"/>
    </font>
    <font>
      <sz val="12"/>
      <color rgb="FFFF0000"/>
      <name val="Times New Roman"/>
      <family val="2"/>
    </font>
    <font>
      <i/>
      <sz val="12"/>
      <color rgb="FF7F7F7F"/>
      <name val="Times New Roman"/>
      <family val="2"/>
    </font>
    <font>
      <b/>
      <sz val="12"/>
      <color theme="1"/>
      <name val="Times New Roman"/>
      <family val="2"/>
    </font>
    <font>
      <sz val="12"/>
      <color theme="0"/>
      <name val="Times New Roman"/>
      <family val="2"/>
    </font>
    <font>
      <sz val="12"/>
      <color rgb="FF006100"/>
      <name val="Times New Roman"/>
      <family val="2"/>
    </font>
    <font>
      <b/>
      <sz val="12"/>
      <color theme="3"/>
      <name val="Times New Roman"/>
      <family val="1"/>
    </font>
    <font>
      <sz val="12"/>
      <color theme="3"/>
      <name val="Times New Roman"/>
      <family val="2"/>
    </font>
    <font>
      <u/>
      <sz val="12"/>
      <color theme="3"/>
      <name val="Times New Roman"/>
      <family val="2"/>
    </font>
    <font>
      <sz val="12"/>
      <color rgb="FFFFCC66"/>
      <name val="Times New Roman"/>
      <family val="2"/>
    </font>
    <font>
      <b/>
      <sz val="12"/>
      <color theme="1"/>
      <name val="Times New Roman"/>
      <family val="1"/>
    </font>
    <font>
      <sz val="12"/>
      <color theme="1"/>
      <name val="Arial"/>
      <family val="2"/>
    </font>
    <font>
      <b/>
      <sz val="54"/>
      <color rgb="FF9BBB59"/>
      <name val="Calibri"/>
      <family val="2"/>
      <scheme val="minor"/>
    </font>
    <font>
      <b/>
      <sz val="18"/>
      <color theme="2" tint="-0.749992370372631"/>
      <name val="Times New Roman"/>
      <family val="1"/>
    </font>
    <font>
      <b/>
      <sz val="12"/>
      <name val="Calibri"/>
      <family val="2"/>
    </font>
    <font>
      <sz val="10"/>
      <name val="MS Sans Serif"/>
      <family val="2"/>
    </font>
    <font>
      <b/>
      <sz val="22"/>
      <color rgb="FF1F497D"/>
      <name val="Times New Roman"/>
      <family val="1"/>
    </font>
    <font>
      <b/>
      <sz val="18"/>
      <color rgb="FF1F497D"/>
      <name val="Times New Roman"/>
      <family val="1"/>
    </font>
    <font>
      <u/>
      <sz val="10"/>
      <color rgb="FF0000FF"/>
      <name val="MS Sans Serif"/>
      <family val="2"/>
    </font>
    <font>
      <b/>
      <u/>
      <sz val="18"/>
      <color rgb="FF1F497D"/>
      <name val="Times New Roman"/>
      <family val="1"/>
    </font>
    <font>
      <sz val="10"/>
      <name val="Calibri"/>
      <family val="2"/>
    </font>
    <font>
      <sz val="11"/>
      <name val="Calibri"/>
      <family val="2"/>
    </font>
    <font>
      <b/>
      <u/>
      <sz val="11"/>
      <color theme="1"/>
      <name val="Calibri"/>
      <family val="2"/>
      <scheme val="minor"/>
    </font>
    <font>
      <b/>
      <sz val="9"/>
      <color indexed="81"/>
      <name val="Tahoma"/>
      <family val="2"/>
    </font>
    <font>
      <b/>
      <sz val="11"/>
      <color theme="1"/>
      <name val="Times New Roman"/>
      <family val="1"/>
    </font>
    <font>
      <b/>
      <u/>
      <sz val="10"/>
      <color rgb="FF0000FF"/>
      <name val="Times New Roman"/>
      <family val="1"/>
    </font>
    <font>
      <b/>
      <strike/>
      <sz val="11"/>
      <color rgb="FFFF0000"/>
      <name val="Times New Roman"/>
      <family val="1"/>
    </font>
    <font>
      <b/>
      <sz val="10"/>
      <color theme="1"/>
      <name val="Times New Roman"/>
      <family val="1"/>
    </font>
    <font>
      <b/>
      <u/>
      <sz val="12"/>
      <color theme="3"/>
      <name val="Times New Roman"/>
      <family val="1"/>
    </font>
    <font>
      <b/>
      <sz val="11"/>
      <color theme="2" tint="-0.749992370372631"/>
      <name val="Calibri"/>
      <family val="2"/>
      <scheme val="minor"/>
    </font>
    <font>
      <sz val="12"/>
      <color rgb="FF333333"/>
      <name val="Arial"/>
      <family val="2"/>
    </font>
    <font>
      <sz val="11"/>
      <color rgb="FF000000"/>
      <name val="Arial"/>
      <family val="2"/>
    </font>
    <font>
      <sz val="18"/>
      <color rgb="FF577E7B"/>
      <name val="Arial"/>
      <family val="2"/>
    </font>
    <font>
      <sz val="9"/>
      <color rgb="FF000000"/>
      <name val="Arial"/>
      <family val="2"/>
    </font>
    <font>
      <sz val="9"/>
      <color rgb="FF333333"/>
      <name val="Arial"/>
      <family val="2"/>
    </font>
    <font>
      <b/>
      <sz val="10"/>
      <color rgb="FF854136"/>
      <name val="Arial"/>
      <family val="2"/>
    </font>
    <font>
      <b/>
      <sz val="9"/>
      <color rgb="FF854136"/>
      <name val="Arial"/>
      <family val="2"/>
    </font>
    <font>
      <b/>
      <sz val="8"/>
      <color rgb="FF854136"/>
      <name val="Arial"/>
      <family val="2"/>
    </font>
    <font>
      <sz val="11"/>
      <color theme="6"/>
      <name val="Calibri"/>
      <family val="2"/>
      <scheme val="minor"/>
    </font>
    <font>
      <b/>
      <sz val="11"/>
      <color theme="3"/>
      <name val="Times New Roman"/>
      <family val="1"/>
    </font>
    <font>
      <b/>
      <sz val="8"/>
      <color theme="3"/>
      <name val="Times New Roman"/>
      <family val="1"/>
    </font>
    <font>
      <sz val="8"/>
      <color rgb="FF000000"/>
      <name val="Arial"/>
      <family val="2"/>
    </font>
    <font>
      <b/>
      <sz val="16"/>
      <color theme="3"/>
      <name val="Calibri"/>
      <family val="2"/>
      <scheme val="minor"/>
    </font>
    <font>
      <b/>
      <u/>
      <sz val="16"/>
      <color theme="3"/>
      <name val="Calibri"/>
      <family val="2"/>
      <scheme val="minor"/>
    </font>
    <font>
      <sz val="10"/>
      <color rgb="FF854136"/>
      <name val="Arial"/>
      <family val="2"/>
    </font>
    <font>
      <sz val="10"/>
      <color rgb="FF000000"/>
      <name val="Arial"/>
      <family val="2"/>
    </font>
    <font>
      <sz val="26"/>
      <color theme="1"/>
      <name val="Calibri"/>
      <family val="2"/>
      <scheme val="minor"/>
    </font>
    <font>
      <sz val="16"/>
      <color theme="1"/>
      <name val="Calibri"/>
      <family val="2"/>
      <scheme val="minor"/>
    </font>
    <font>
      <b/>
      <sz val="11"/>
      <color rgb="FFFF0000"/>
      <name val="Times New Roman"/>
      <family val="1"/>
    </font>
    <font>
      <b/>
      <u/>
      <sz val="11"/>
      <color rgb="FFFF0000"/>
      <name val="Times New Roman"/>
      <family val="1"/>
    </font>
    <font>
      <b/>
      <sz val="10"/>
      <color theme="3"/>
      <name val="Times New Roman"/>
      <family val="1"/>
    </font>
    <font>
      <b/>
      <sz val="9"/>
      <color theme="3"/>
      <name val="Times New Roman"/>
      <family val="1"/>
    </font>
    <font>
      <b/>
      <sz val="12"/>
      <color rgb="FFFFDF79"/>
      <name val="Times New Roman"/>
      <family val="1"/>
    </font>
    <font>
      <u/>
      <sz val="11"/>
      <color theme="1"/>
      <name val="Calibri"/>
      <family val="2"/>
      <scheme val="minor"/>
    </font>
    <font>
      <sz val="10"/>
      <color rgb="FF000000"/>
      <name val="Calibri"/>
      <family val="2"/>
      <scheme val="minor"/>
    </font>
    <font>
      <b/>
      <sz val="12"/>
      <color rgb="FF0033CC"/>
      <name val="Times New Roman"/>
      <family val="1"/>
    </font>
    <font>
      <b/>
      <sz val="12"/>
      <name val="Times New Roman"/>
      <family val="1"/>
    </font>
    <font>
      <sz val="12"/>
      <name val="Times New Roman"/>
      <family val="1"/>
    </font>
    <font>
      <sz val="11"/>
      <color rgb="FF365F91"/>
      <name val="Calibri"/>
      <family val="2"/>
      <scheme val="minor"/>
    </font>
    <font>
      <b/>
      <sz val="10"/>
      <color rgb="FF0033CC"/>
      <name val="Times New Roman"/>
      <family val="1"/>
    </font>
    <font>
      <sz val="10"/>
      <color rgb="FF0033CC"/>
      <name val="Times New Roman"/>
      <family val="1"/>
    </font>
  </fonts>
  <fills count="80">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5"/>
        <bgColor indexed="64"/>
      </patternFill>
    </fill>
    <fill>
      <patternFill patternType="solid">
        <fgColor rgb="FF6EDC71"/>
        <bgColor indexed="64"/>
      </patternFill>
    </fill>
    <fill>
      <patternFill patternType="solid">
        <fgColor theme="8" tint="-0.249977111117893"/>
        <bgColor indexed="64"/>
      </patternFill>
    </fill>
    <fill>
      <patternFill patternType="solid">
        <fgColor theme="3" tint="0.59999389629810485"/>
        <bgColor indexed="64"/>
      </patternFill>
    </fill>
    <fill>
      <patternFill patternType="solid">
        <fgColor rgb="FF6EA0DC"/>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499984740745262"/>
        <bgColor indexed="64"/>
      </patternFill>
    </fill>
    <fill>
      <gradientFill degree="90">
        <stop position="0">
          <color theme="6" tint="-0.25098422193060094"/>
        </stop>
        <stop position="1">
          <color theme="6" tint="0.40000610370189521"/>
        </stop>
      </gradientFill>
    </fill>
    <fill>
      <patternFill patternType="solid">
        <fgColor theme="6" tint="-0.499984740745262"/>
        <bgColor indexed="64"/>
      </patternFill>
    </fill>
    <fill>
      <patternFill patternType="solid">
        <fgColor theme="6" tint="-0.499984740745262"/>
        <bgColor auto="1"/>
      </patternFill>
    </fill>
    <fill>
      <patternFill patternType="solid">
        <fgColor rgb="FF786F44"/>
        <bgColor indexed="64"/>
      </patternFill>
    </fill>
    <fill>
      <patternFill patternType="solid">
        <fgColor theme="2" tint="-9.9948118533890809E-2"/>
        <bgColor indexed="64"/>
      </patternFill>
    </fill>
    <fill>
      <patternFill patternType="solid">
        <fgColor theme="2" tint="-0.749992370372631"/>
        <bgColor indexed="64"/>
      </patternFill>
    </fill>
    <fill>
      <patternFill patternType="solid">
        <fgColor rgb="FF00682F"/>
        <bgColor indexed="64"/>
      </patternFill>
    </fill>
    <fill>
      <patternFill patternType="solid">
        <fgColor rgb="FF006C31"/>
        <bgColor indexed="64"/>
      </patternFill>
    </fill>
    <fill>
      <patternFill patternType="solid">
        <fgColor rgb="FF009644"/>
        <bgColor indexed="64"/>
      </patternFill>
    </fill>
    <fill>
      <patternFill patternType="solid">
        <fgColor theme="2" tint="-0.749961851863155"/>
        <bgColor indexed="64"/>
      </patternFill>
    </fill>
    <fill>
      <patternFill patternType="solid">
        <fgColor rgb="FF008E40"/>
        <bgColor indexed="64"/>
      </patternFill>
    </fill>
    <fill>
      <gradientFill degree="90">
        <stop position="0">
          <color theme="2" tint="-0.49803155613879818"/>
        </stop>
        <stop position="1">
          <color rgb="FFFFF1C5"/>
        </stop>
      </gradientFill>
    </fill>
    <fill>
      <patternFill patternType="solid">
        <fgColor rgb="FFC5D9F1"/>
        <bgColor rgb="FF000000"/>
      </patternFill>
    </fill>
    <fill>
      <gradientFill degree="90">
        <stop position="0">
          <color rgb="FFBEBEBE"/>
        </stop>
        <stop position="1">
          <color rgb="FFFFFFFF"/>
        </stop>
      </gradientFill>
    </fill>
    <fill>
      <gradientFill degree="90">
        <stop position="0">
          <color rgb="FF8DB4E2"/>
        </stop>
        <stop position="1">
          <color rgb="FFC7DAF1"/>
        </stop>
      </gradientFill>
    </fill>
    <fill>
      <patternFill patternType="solid">
        <fgColor theme="3" tint="0.79998168889431442"/>
        <bgColor rgb="FF000000"/>
      </patternFill>
    </fill>
    <fill>
      <gradientFill degree="90">
        <stop position="0">
          <color theme="9"/>
        </stop>
        <stop position="1">
          <color theme="9" tint="0.80001220740379042"/>
        </stop>
      </gradientFill>
    </fill>
    <fill>
      <patternFill patternType="solid">
        <fgColor theme="6"/>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5F5F5"/>
        <bgColor indexed="64"/>
      </patternFill>
    </fill>
    <fill>
      <gradientFill degree="90">
        <stop position="0">
          <color theme="6" tint="0.40000610370189521"/>
        </stop>
        <stop position="1">
          <color theme="6" tint="-0.25098422193060094"/>
        </stop>
      </gradientFill>
    </fill>
    <fill>
      <gradientFill degree="90">
        <stop position="0">
          <color theme="6" tint="-0.25098422193060094"/>
        </stop>
        <stop position="1">
          <color theme="6" tint="0.59999389629810485"/>
        </stop>
      </gradientFill>
    </fill>
    <fill>
      <patternFill patternType="solid">
        <fgColor theme="3" tint="0.79998168889431442"/>
        <bgColor auto="1"/>
      </patternFill>
    </fill>
    <fill>
      <patternFill patternType="solid">
        <fgColor theme="0"/>
        <bgColor indexed="64"/>
      </patternFill>
    </fill>
    <fill>
      <gradientFill degree="90">
        <stop position="0">
          <color theme="0" tint="-0.1490218817712943"/>
        </stop>
        <stop position="1">
          <color theme="0"/>
        </stop>
      </gradientFill>
    </fill>
    <fill>
      <patternFill patternType="solid">
        <fgColor rgb="FFEFF5FB"/>
        <bgColor indexed="64"/>
      </patternFill>
    </fill>
    <fill>
      <patternFill patternType="solid">
        <fgColor rgb="FFC7EBD0"/>
        <bgColor indexed="64"/>
      </patternFill>
    </fill>
    <fill>
      <patternFill patternType="solid">
        <fgColor rgb="FFD3DFEE"/>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B48900"/>
      </left>
      <right style="thin">
        <color rgb="FFB48900"/>
      </right>
      <top style="thin">
        <color rgb="FFB48900"/>
      </top>
      <bottom style="thin">
        <color rgb="FFB48900"/>
      </bottom>
      <diagonal/>
    </border>
    <border>
      <left style="thin">
        <color rgb="FFAC8300"/>
      </left>
      <right style="thin">
        <color rgb="FFAC8300"/>
      </right>
      <top style="thin">
        <color rgb="FFB48900"/>
      </top>
      <bottom style="thin">
        <color rgb="FFB48900"/>
      </bottom>
      <diagonal/>
    </border>
    <border>
      <left style="thin">
        <color theme="3"/>
      </left>
      <right style="thin">
        <color theme="3"/>
      </right>
      <top style="thin">
        <color theme="3"/>
      </top>
      <bottom style="thin">
        <color theme="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rgb="FF5E7630"/>
      </right>
      <top/>
      <bottom style="medium">
        <color rgb="FF5E7630"/>
      </bottom>
      <diagonal/>
    </border>
    <border>
      <left style="medium">
        <color rgb="FF5E7630"/>
      </left>
      <right style="medium">
        <color rgb="FF5E7630"/>
      </right>
      <top/>
      <bottom style="medium">
        <color rgb="FF5E7630"/>
      </bottom>
      <diagonal/>
    </border>
    <border>
      <left style="medium">
        <color rgb="FF5E7630"/>
      </left>
      <right/>
      <top/>
      <bottom style="medium">
        <color rgb="FF5E7630"/>
      </bottom>
      <diagonal/>
    </border>
    <border>
      <left/>
      <right/>
      <top style="medium">
        <color rgb="FF5E7630"/>
      </top>
      <bottom style="medium">
        <color rgb="FF5E7630"/>
      </bottom>
      <diagonal/>
    </border>
    <border>
      <left style="medium">
        <color rgb="FF5E7630"/>
      </left>
      <right style="medium">
        <color rgb="FF5E7630"/>
      </right>
      <top style="medium">
        <color rgb="FF5E7630"/>
      </top>
      <bottom style="medium">
        <color rgb="FF5E7630"/>
      </bottom>
      <diagonal/>
    </border>
    <border>
      <left style="medium">
        <color theme="3"/>
      </left>
      <right style="medium">
        <color theme="3"/>
      </right>
      <top style="medium">
        <color theme="3"/>
      </top>
      <bottom style="medium">
        <color theme="3"/>
      </bottom>
      <diagonal/>
    </border>
    <border>
      <left style="thin">
        <color indexed="64"/>
      </left>
      <right style="thin">
        <color indexed="64"/>
      </right>
      <top/>
      <bottom/>
      <diagonal/>
    </border>
    <border>
      <left/>
      <right/>
      <top style="medium">
        <color rgb="FF4F81BD"/>
      </top>
      <bottom style="medium">
        <color rgb="FF4F81BD"/>
      </bottom>
      <diagonal/>
    </border>
    <border>
      <left/>
      <right/>
      <top style="medium">
        <color rgb="FF4F81BD"/>
      </top>
      <bottom/>
      <diagonal/>
    </border>
    <border>
      <left/>
      <right/>
      <top/>
      <bottom style="medium">
        <color rgb="FF4F81BD"/>
      </bottom>
      <diagonal/>
    </border>
  </borders>
  <cellStyleXfs count="47">
    <xf numFmtId="0" fontId="0" fillId="0" borderId="0"/>
    <xf numFmtId="0" fontId="2" fillId="2" borderId="0" applyNumberFormat="0" applyBorder="0" applyAlignment="0" applyProtection="0"/>
    <xf numFmtId="0" fontId="7" fillId="0" borderId="0"/>
    <xf numFmtId="0" fontId="8" fillId="0" borderId="0"/>
    <xf numFmtId="0" fontId="23" fillId="0" borderId="0" applyNumberFormat="0" applyFill="0" applyBorder="0" applyAlignment="0" applyProtection="0"/>
    <xf numFmtId="0" fontId="24" fillId="0" borderId="2"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0" applyNumberFormat="0" applyFill="0" applyBorder="0" applyAlignment="0" applyProtection="0"/>
    <xf numFmtId="0" fontId="27" fillId="19" borderId="0" applyNumberFormat="0" applyBorder="0" applyAlignment="0" applyProtection="0"/>
    <xf numFmtId="0" fontId="28" fillId="20" borderId="0" applyNumberFormat="0" applyBorder="0" applyAlignment="0" applyProtection="0"/>
    <xf numFmtId="0" fontId="29" fillId="21" borderId="5" applyNumberFormat="0" applyAlignment="0" applyProtection="0"/>
    <xf numFmtId="0" fontId="30" fillId="22" borderId="6" applyNumberFormat="0" applyAlignment="0" applyProtection="0"/>
    <xf numFmtId="0" fontId="31" fillId="22" borderId="5" applyNumberFormat="0" applyAlignment="0" applyProtection="0"/>
    <xf numFmtId="0" fontId="32" fillId="0" borderId="7" applyNumberFormat="0" applyFill="0" applyAlignment="0" applyProtection="0"/>
    <xf numFmtId="0" fontId="33" fillId="23" borderId="8"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7" fillId="48" borderId="0" applyNumberFormat="0" applyBorder="0" applyAlignment="0" applyProtection="0"/>
    <xf numFmtId="0" fontId="1" fillId="0" borderId="0"/>
    <xf numFmtId="0" fontId="38" fillId="2" borderId="0" applyNumberFormat="0" applyBorder="0" applyAlignment="0" applyProtection="0"/>
    <xf numFmtId="0" fontId="1" fillId="24" borderId="9" applyNumberFormat="0" applyFont="0" applyAlignment="0" applyProtection="0"/>
    <xf numFmtId="0" fontId="51" fillId="0" borderId="0" applyNumberFormat="0" applyFill="0" applyBorder="0" applyAlignment="0" applyProtection="0"/>
  </cellStyleXfs>
  <cellXfs count="357">
    <xf numFmtId="0" fontId="0" fillId="0" borderId="0" xfId="0"/>
    <xf numFmtId="3" fontId="0" fillId="0" borderId="0" xfId="0" applyNumberFormat="1"/>
    <xf numFmtId="4" fontId="0" fillId="0" borderId="0" xfId="0" applyNumberFormat="1"/>
    <xf numFmtId="0" fontId="0" fillId="3" borderId="0" xfId="0" applyFill="1"/>
    <xf numFmtId="3" fontId="0" fillId="3" borderId="0" xfId="0" applyNumberFormat="1" applyFill="1"/>
    <xf numFmtId="4" fontId="0" fillId="3" borderId="0" xfId="0" applyNumberFormat="1" applyFill="1"/>
    <xf numFmtId="0" fontId="0" fillId="4" borderId="0" xfId="0" applyFill="1"/>
    <xf numFmtId="3" fontId="0" fillId="4" borderId="0" xfId="0" applyNumberFormat="1" applyFill="1"/>
    <xf numFmtId="4" fontId="0" fillId="4" borderId="0" xfId="0" applyNumberFormat="1" applyFill="1"/>
    <xf numFmtId="0" fontId="0" fillId="5" borderId="0" xfId="0" applyFill="1"/>
    <xf numFmtId="3" fontId="0" fillId="5" borderId="0" xfId="0" applyNumberFormat="1" applyFill="1"/>
    <xf numFmtId="4" fontId="0" fillId="5" borderId="0" xfId="0" applyNumberFormat="1" applyFill="1"/>
    <xf numFmtId="0" fontId="0" fillId="0" borderId="0" xfId="0" applyFill="1"/>
    <xf numFmtId="3" fontId="0" fillId="0" borderId="0" xfId="0" applyNumberFormat="1" applyFill="1"/>
    <xf numFmtId="0" fontId="2" fillId="2" borderId="0" xfId="1"/>
    <xf numFmtId="3" fontId="2" fillId="2" borderId="0" xfId="1" applyNumberFormat="1"/>
    <xf numFmtId="4" fontId="2" fillId="2" borderId="0" xfId="1" applyNumberFormat="1"/>
    <xf numFmtId="0" fontId="3" fillId="0" borderId="0" xfId="0" applyFont="1" applyAlignment="1">
      <alignment horizontal="center"/>
    </xf>
    <xf numFmtId="0" fontId="3" fillId="0" borderId="0" xfId="0" applyFont="1" applyAlignment="1">
      <alignment horizontal="right"/>
    </xf>
    <xf numFmtId="3" fontId="10" fillId="3" borderId="1" xfId="2" applyNumberFormat="1" applyFont="1" applyFill="1" applyBorder="1" applyAlignment="1">
      <alignment horizontal="center" vertical="top" wrapText="1"/>
    </xf>
    <xf numFmtId="3" fontId="10" fillId="13" borderId="1" xfId="2" applyNumberFormat="1" applyFont="1" applyFill="1" applyBorder="1" applyAlignment="1">
      <alignment horizontal="center" vertical="top" wrapText="1"/>
    </xf>
    <xf numFmtId="1" fontId="9" fillId="6" borderId="1" xfId="2" applyNumberFormat="1" applyFont="1" applyFill="1" applyBorder="1" applyAlignment="1">
      <alignment vertical="center" wrapText="1"/>
    </xf>
    <xf numFmtId="1" fontId="9" fillId="6" borderId="1" xfId="2" applyNumberFormat="1" applyFont="1" applyFill="1" applyBorder="1" applyAlignment="1">
      <alignment horizontal="center" vertical="center" wrapText="1"/>
    </xf>
    <xf numFmtId="9" fontId="9" fillId="0" borderId="1" xfId="2" applyNumberFormat="1" applyFont="1" applyBorder="1"/>
    <xf numFmtId="0" fontId="7" fillId="0" borderId="1" xfId="2" applyBorder="1"/>
    <xf numFmtId="3" fontId="9" fillId="8" borderId="1" xfId="2" applyNumberFormat="1" applyFont="1" applyFill="1" applyBorder="1" applyAlignment="1">
      <alignment vertical="center" wrapText="1"/>
    </xf>
    <xf numFmtId="3" fontId="9" fillId="15" borderId="1" xfId="2" applyNumberFormat="1" applyFont="1" applyFill="1" applyBorder="1" applyAlignment="1">
      <alignment vertical="center" wrapText="1"/>
    </xf>
    <xf numFmtId="3" fontId="9" fillId="5" borderId="1" xfId="2" applyNumberFormat="1" applyFont="1" applyFill="1" applyBorder="1" applyAlignment="1">
      <alignment vertical="center" wrapText="1"/>
    </xf>
    <xf numFmtId="3" fontId="10" fillId="4" borderId="1" xfId="2" applyNumberFormat="1" applyFont="1" applyFill="1" applyBorder="1" applyAlignment="1">
      <alignment horizontal="center" vertical="top" wrapText="1"/>
    </xf>
    <xf numFmtId="3" fontId="9" fillId="14" borderId="1" xfId="2" applyNumberFormat="1" applyFont="1" applyFill="1" applyBorder="1" applyAlignment="1">
      <alignment horizontal="center" vertical="top" wrapText="1"/>
    </xf>
    <xf numFmtId="0" fontId="18" fillId="0" borderId="0" xfId="2" applyFont="1" applyFill="1" applyBorder="1" applyAlignment="1">
      <alignment horizontal="right"/>
    </xf>
    <xf numFmtId="0" fontId="7" fillId="0" borderId="0" xfId="2"/>
    <xf numFmtId="0" fontId="8" fillId="0" borderId="0" xfId="2" applyFont="1"/>
    <xf numFmtId="0" fontId="7" fillId="0" borderId="1" xfId="2" applyBorder="1"/>
    <xf numFmtId="0" fontId="7" fillId="0" borderId="1" xfId="2" applyBorder="1" applyAlignment="1">
      <alignment horizontal="center"/>
    </xf>
    <xf numFmtId="3" fontId="9" fillId="8" borderId="1" xfId="2" applyNumberFormat="1" applyFont="1" applyFill="1" applyBorder="1" applyAlignment="1">
      <alignment vertical="center" wrapText="1"/>
    </xf>
    <xf numFmtId="3" fontId="9" fillId="7" borderId="1" xfId="2" applyNumberFormat="1" applyFont="1" applyFill="1" applyBorder="1" applyAlignment="1">
      <alignment vertical="center" wrapText="1"/>
    </xf>
    <xf numFmtId="3" fontId="9" fillId="15" borderId="1" xfId="2" applyNumberFormat="1" applyFont="1" applyFill="1" applyBorder="1" applyAlignment="1">
      <alignment vertical="center" wrapText="1"/>
    </xf>
    <xf numFmtId="3" fontId="9" fillId="5" borderId="1" xfId="2" applyNumberFormat="1" applyFont="1" applyFill="1" applyBorder="1" applyAlignment="1">
      <alignment vertical="center" wrapText="1"/>
    </xf>
    <xf numFmtId="0" fontId="15" fillId="7" borderId="1" xfId="2" applyFont="1" applyFill="1" applyBorder="1"/>
    <xf numFmtId="0" fontId="14" fillId="7" borderId="1" xfId="2" applyFont="1" applyFill="1" applyBorder="1" applyAlignment="1">
      <alignment horizontal="center"/>
    </xf>
    <xf numFmtId="3" fontId="15" fillId="16" borderId="1" xfId="2" applyNumberFormat="1" applyFont="1" applyFill="1" applyBorder="1" applyAlignment="1">
      <alignment horizontal="center"/>
    </xf>
    <xf numFmtId="1" fontId="15" fillId="16" borderId="1" xfId="2" applyNumberFormat="1" applyFont="1" applyFill="1" applyBorder="1" applyAlignment="1">
      <alignment horizontal="center"/>
    </xf>
    <xf numFmtId="3" fontId="16" fillId="12" borderId="1" xfId="2" applyNumberFormat="1" applyFont="1" applyFill="1" applyBorder="1" applyAlignment="1">
      <alignment horizontal="center"/>
    </xf>
    <xf numFmtId="3" fontId="15" fillId="12" borderId="1" xfId="2" applyNumberFormat="1" applyFont="1" applyFill="1" applyBorder="1" applyAlignment="1">
      <alignment horizontal="center"/>
    </xf>
    <xf numFmtId="3" fontId="15" fillId="11" borderId="1" xfId="2" applyNumberFormat="1" applyFont="1" applyFill="1" applyBorder="1" applyAlignment="1">
      <alignment horizontal="center"/>
    </xf>
    <xf numFmtId="1" fontId="15" fillId="11" borderId="1" xfId="2" applyNumberFormat="1" applyFont="1" applyFill="1" applyBorder="1" applyAlignment="1">
      <alignment horizontal="center"/>
    </xf>
    <xf numFmtId="0" fontId="15" fillId="11" borderId="1" xfId="2" applyFont="1" applyFill="1" applyBorder="1" applyAlignment="1">
      <alignment horizontal="center"/>
    </xf>
    <xf numFmtId="3" fontId="14" fillId="11" borderId="1" xfId="2" applyNumberFormat="1" applyFont="1" applyFill="1" applyBorder="1" applyAlignment="1">
      <alignment horizontal="center"/>
    </xf>
    <xf numFmtId="1" fontId="15" fillId="12" borderId="1" xfId="2" applyNumberFormat="1" applyFont="1" applyFill="1" applyBorder="1" applyAlignment="1">
      <alignment horizontal="center"/>
    </xf>
    <xf numFmtId="3" fontId="16" fillId="11" borderId="1" xfId="2" applyNumberFormat="1" applyFont="1" applyFill="1" applyBorder="1" applyAlignment="1">
      <alignment horizontal="center"/>
    </xf>
    <xf numFmtId="4" fontId="0" fillId="0" borderId="0" xfId="0" applyNumberFormat="1" applyFill="1"/>
    <xf numFmtId="0" fontId="0" fillId="7" borderId="1" xfId="0" applyFill="1" applyBorder="1"/>
    <xf numFmtId="0" fontId="0" fillId="11" borderId="0" xfId="0" applyFill="1"/>
    <xf numFmtId="0" fontId="4" fillId="11" borderId="1" xfId="0" applyFont="1" applyFill="1" applyBorder="1" applyAlignment="1">
      <alignment horizontal="center"/>
    </xf>
    <xf numFmtId="0" fontId="5" fillId="17" borderId="0" xfId="0" applyFont="1" applyFill="1" applyAlignment="1">
      <alignment horizontal="center"/>
    </xf>
    <xf numFmtId="3" fontId="4" fillId="12" borderId="1" xfId="0" applyNumberFormat="1" applyFont="1" applyFill="1" applyBorder="1" applyAlignment="1">
      <alignment horizontal="center"/>
    </xf>
    <xf numFmtId="0" fontId="14" fillId="11" borderId="1" xfId="2" applyFont="1" applyFill="1" applyBorder="1" applyAlignment="1">
      <alignment horizontal="center"/>
    </xf>
    <xf numFmtId="0" fontId="0" fillId="0" borderId="0" xfId="0"/>
    <xf numFmtId="0" fontId="0" fillId="3" borderId="0" xfId="0" applyFill="1"/>
    <xf numFmtId="0" fontId="8" fillId="0" borderId="0" xfId="3"/>
    <xf numFmtId="0" fontId="8" fillId="0" borderId="1" xfId="3" applyBorder="1"/>
    <xf numFmtId="3" fontId="8" fillId="0" borderId="1" xfId="3" applyNumberFormat="1" applyBorder="1"/>
    <xf numFmtId="0" fontId="8" fillId="0" borderId="1" xfId="3" applyBorder="1" applyAlignment="1">
      <alignment horizontal="center"/>
    </xf>
    <xf numFmtId="0" fontId="11" fillId="0" borderId="1" xfId="3" applyFont="1" applyBorder="1" applyAlignment="1">
      <alignment horizontal="center"/>
    </xf>
    <xf numFmtId="0" fontId="11" fillId="10" borderId="1" xfId="3" applyFont="1" applyFill="1" applyBorder="1" applyAlignment="1">
      <alignment horizontal="center"/>
    </xf>
    <xf numFmtId="3" fontId="11" fillId="0" borderId="1" xfId="3" applyNumberFormat="1" applyFont="1" applyBorder="1"/>
    <xf numFmtId="0" fontId="8" fillId="0" borderId="1" xfId="3" applyFont="1" applyBorder="1" applyAlignment="1">
      <alignment horizontal="center"/>
    </xf>
    <xf numFmtId="0" fontId="11" fillId="0" borderId="1" xfId="3" applyFont="1" applyBorder="1"/>
    <xf numFmtId="3" fontId="12" fillId="0" borderId="1" xfId="3" applyNumberFormat="1" applyFont="1" applyBorder="1"/>
    <xf numFmtId="3" fontId="8" fillId="0" borderId="1" xfId="3" applyNumberFormat="1" applyFont="1" applyBorder="1"/>
    <xf numFmtId="3" fontId="13" fillId="0" borderId="1" xfId="3" applyNumberFormat="1" applyFont="1" applyBorder="1"/>
    <xf numFmtId="3" fontId="11" fillId="9" borderId="1" xfId="3" applyNumberFormat="1" applyFont="1" applyFill="1" applyBorder="1"/>
    <xf numFmtId="4" fontId="11" fillId="9" borderId="1" xfId="3" applyNumberFormat="1" applyFont="1" applyFill="1" applyBorder="1"/>
    <xf numFmtId="0" fontId="8" fillId="0" borderId="0" xfId="3"/>
    <xf numFmtId="3" fontId="8" fillId="0" borderId="0" xfId="3" applyNumberFormat="1"/>
    <xf numFmtId="0" fontId="8" fillId="0" borderId="1" xfId="3" applyBorder="1"/>
    <xf numFmtId="3" fontId="8" fillId="0" borderId="1" xfId="3" applyNumberFormat="1" applyBorder="1"/>
    <xf numFmtId="0" fontId="8" fillId="0" borderId="0" xfId="3" applyBorder="1"/>
    <xf numFmtId="0" fontId="8" fillId="0" borderId="1" xfId="3" applyFont="1" applyBorder="1"/>
    <xf numFmtId="0" fontId="11" fillId="10" borderId="1" xfId="3" applyFont="1" applyFill="1" applyBorder="1" applyAlignment="1">
      <alignment horizontal="center"/>
    </xf>
    <xf numFmtId="0" fontId="8" fillId="0" borderId="0" xfId="3" applyFont="1" applyAlignment="1">
      <alignment wrapText="1"/>
    </xf>
    <xf numFmtId="3" fontId="12" fillId="0" borderId="1" xfId="3" applyNumberFormat="1" applyFont="1" applyBorder="1"/>
    <xf numFmtId="3" fontId="8" fillId="0" borderId="1" xfId="3" applyNumberFormat="1" applyFont="1" applyBorder="1"/>
    <xf numFmtId="0" fontId="11" fillId="10" borderId="1" xfId="3" applyFont="1" applyFill="1" applyBorder="1" applyAlignment="1">
      <alignment horizontal="center" vertical="center"/>
    </xf>
    <xf numFmtId="3" fontId="11" fillId="9" borderId="1" xfId="3" applyNumberFormat="1" applyFont="1" applyFill="1" applyBorder="1"/>
    <xf numFmtId="3" fontId="8" fillId="0" borderId="0" xfId="3" applyNumberFormat="1" applyBorder="1"/>
    <xf numFmtId="0" fontId="14" fillId="10" borderId="1" xfId="3" applyFont="1" applyFill="1" applyBorder="1" applyAlignment="1">
      <alignment horizontal="center"/>
    </xf>
    <xf numFmtId="0" fontId="14" fillId="0" borderId="1" xfId="3" applyFont="1" applyBorder="1"/>
    <xf numFmtId="3" fontId="15" fillId="0" borderId="1" xfId="3" applyNumberFormat="1" applyFont="1" applyBorder="1"/>
    <xf numFmtId="3" fontId="19" fillId="0" borderId="1" xfId="0" applyNumberFormat="1" applyFont="1" applyBorder="1" applyAlignment="1">
      <alignment horizontal="center"/>
    </xf>
    <xf numFmtId="0" fontId="4" fillId="0" borderId="1" xfId="0" applyFont="1" applyBorder="1" applyAlignment="1">
      <alignment horizontal="right"/>
    </xf>
    <xf numFmtId="3" fontId="14" fillId="9" borderId="1" xfId="3" applyNumberFormat="1" applyFont="1" applyFill="1" applyBorder="1"/>
    <xf numFmtId="3" fontId="19" fillId="9" borderId="1" xfId="0" applyNumberFormat="1" applyFont="1" applyFill="1" applyBorder="1" applyAlignment="1">
      <alignment horizontal="center"/>
    </xf>
    <xf numFmtId="10" fontId="0" fillId="0" borderId="0" xfId="0" applyNumberFormat="1"/>
    <xf numFmtId="0" fontId="14" fillId="0" borderId="1" xfId="3" applyFont="1" applyBorder="1" applyAlignment="1">
      <alignment horizontal="center"/>
    </xf>
    <xf numFmtId="3" fontId="14" fillId="0" borderId="1" xfId="3" applyNumberFormat="1" applyFont="1" applyBorder="1"/>
    <xf numFmtId="3" fontId="17" fillId="0" borderId="1" xfId="3" applyNumberFormat="1" applyFont="1" applyBorder="1"/>
    <xf numFmtId="0" fontId="19" fillId="0" borderId="1" xfId="0" applyFont="1" applyBorder="1"/>
    <xf numFmtId="0" fontId="14" fillId="0" borderId="1" xfId="3" applyFont="1" applyFill="1" applyBorder="1" applyAlignment="1">
      <alignment horizontal="right"/>
    </xf>
    <xf numFmtId="3" fontId="4" fillId="0" borderId="1" xfId="0" applyNumberFormat="1" applyFont="1" applyBorder="1"/>
    <xf numFmtId="1" fontId="9" fillId="0" borderId="1" xfId="2" applyNumberFormat="1" applyFont="1" applyFill="1" applyBorder="1" applyAlignment="1">
      <alignment horizontal="center" vertical="center" wrapText="1"/>
    </xf>
    <xf numFmtId="1" fontId="9" fillId="18" borderId="1" xfId="2" applyNumberFormat="1" applyFont="1" applyFill="1" applyBorder="1" applyAlignment="1">
      <alignment horizontal="center" vertical="center" wrapText="1"/>
    </xf>
    <xf numFmtId="3" fontId="7" fillId="0" borderId="0" xfId="2" applyNumberFormat="1"/>
    <xf numFmtId="0" fontId="4" fillId="0" borderId="0" xfId="0" applyFont="1" applyFill="1" applyBorder="1"/>
    <xf numFmtId="0" fontId="19" fillId="0" borderId="0" xfId="0" applyFont="1" applyFill="1" applyBorder="1"/>
    <xf numFmtId="0" fontId="0" fillId="0" borderId="0" xfId="0" applyFill="1" applyBorder="1"/>
    <xf numFmtId="0" fontId="4" fillId="0" borderId="0" xfId="0" applyFont="1" applyFill="1" applyBorder="1" applyAlignment="1">
      <alignment horizontal="center"/>
    </xf>
    <xf numFmtId="3" fontId="19" fillId="0" borderId="0" xfId="0" applyNumberFormat="1" applyFont="1" applyFill="1" applyBorder="1"/>
    <xf numFmtId="0" fontId="0" fillId="0" borderId="0" xfId="0" applyFill="1" applyBorder="1" applyAlignment="1">
      <alignment horizontal="center"/>
    </xf>
    <xf numFmtId="0" fontId="4" fillId="7" borderId="1" xfId="0" applyFont="1" applyFill="1" applyBorder="1" applyAlignment="1">
      <alignment horizontal="center"/>
    </xf>
    <xf numFmtId="1" fontId="0" fillId="3" borderId="0" xfId="0" applyNumberFormat="1" applyFill="1"/>
    <xf numFmtId="0" fontId="22" fillId="0" borderId="0" xfId="0" applyFont="1"/>
    <xf numFmtId="0" fontId="0" fillId="49" borderId="0" xfId="0" applyFill="1" applyBorder="1"/>
    <xf numFmtId="0" fontId="0" fillId="50" borderId="0" xfId="0" applyFill="1" applyBorder="1"/>
    <xf numFmtId="0" fontId="0" fillId="51" borderId="0" xfId="0" applyFill="1" applyBorder="1"/>
    <xf numFmtId="0" fontId="0" fillId="51" borderId="0" xfId="0" quotePrefix="1" applyFill="1" applyBorder="1"/>
    <xf numFmtId="0" fontId="4" fillId="51" borderId="0" xfId="0" applyFont="1" applyFill="1" applyBorder="1"/>
    <xf numFmtId="0" fontId="4" fillId="51" borderId="0" xfId="0" applyFont="1" applyFill="1" applyBorder="1" applyAlignment="1">
      <alignment horizontal="center"/>
    </xf>
    <xf numFmtId="3" fontId="4" fillId="51" borderId="0" xfId="0" applyNumberFormat="1" applyFont="1" applyFill="1" applyBorder="1"/>
    <xf numFmtId="3" fontId="0" fillId="51" borderId="0" xfId="0" applyNumberFormat="1" applyFill="1" applyBorder="1"/>
    <xf numFmtId="3" fontId="21" fillId="51" borderId="0" xfId="0" applyNumberFormat="1" applyFont="1" applyFill="1" applyBorder="1"/>
    <xf numFmtId="1" fontId="4" fillId="51" borderId="0" xfId="0" applyNumberFormat="1" applyFont="1" applyFill="1" applyBorder="1"/>
    <xf numFmtId="0" fontId="0" fillId="52" borderId="0" xfId="0" applyFill="1" applyBorder="1"/>
    <xf numFmtId="0" fontId="0" fillId="49" borderId="0" xfId="0" applyFill="1"/>
    <xf numFmtId="0" fontId="6" fillId="49" borderId="0" xfId="0" applyFont="1" applyFill="1"/>
    <xf numFmtId="0" fontId="39" fillId="49" borderId="0" xfId="43" applyFont="1" applyFill="1" applyBorder="1" applyAlignment="1">
      <alignment horizontal="center"/>
    </xf>
    <xf numFmtId="0" fontId="0" fillId="51" borderId="0" xfId="0" applyFill="1"/>
    <xf numFmtId="0" fontId="0" fillId="50" borderId="0" xfId="0" applyFill="1"/>
    <xf numFmtId="0" fontId="0" fillId="53" borderId="0" xfId="0" applyFill="1"/>
    <xf numFmtId="0" fontId="0" fillId="54" borderId="0" xfId="0" applyFill="1"/>
    <xf numFmtId="0" fontId="0" fillId="54" borderId="0" xfId="0" applyFill="1" applyBorder="1"/>
    <xf numFmtId="0" fontId="20" fillId="54" borderId="0" xfId="0" applyFont="1" applyFill="1" applyBorder="1"/>
    <xf numFmtId="0" fontId="0" fillId="12" borderId="0" xfId="0" applyFill="1"/>
    <xf numFmtId="0" fontId="40" fillId="12" borderId="0" xfId="43" applyFont="1" applyFill="1" applyBorder="1" applyAlignment="1">
      <alignment horizontal="center"/>
    </xf>
    <xf numFmtId="0" fontId="41" fillId="12" borderId="0" xfId="43" applyFont="1" applyFill="1" applyBorder="1"/>
    <xf numFmtId="0" fontId="0" fillId="55" borderId="0" xfId="0" applyFill="1"/>
    <xf numFmtId="0" fontId="0" fillId="56" borderId="0" xfId="0" applyFill="1"/>
    <xf numFmtId="0" fontId="0" fillId="57" borderId="0" xfId="0" applyFill="1"/>
    <xf numFmtId="0" fontId="43" fillId="57" borderId="0" xfId="0" applyFont="1" applyFill="1"/>
    <xf numFmtId="0" fontId="0" fillId="58" borderId="0" xfId="0" applyFill="1"/>
    <xf numFmtId="0" fontId="42" fillId="56" borderId="0" xfId="0" applyFont="1" applyFill="1"/>
    <xf numFmtId="0" fontId="42" fillId="57" borderId="0" xfId="0" applyFont="1" applyFill="1" applyAlignment="1">
      <alignment horizontal="center" vertical="center"/>
    </xf>
    <xf numFmtId="0" fontId="0" fillId="58" borderId="0" xfId="0" applyFill="1" applyBorder="1"/>
    <xf numFmtId="0" fontId="44" fillId="58" borderId="0" xfId="0" applyFont="1" applyFill="1" applyBorder="1" applyAlignment="1">
      <alignment vertical="center" wrapText="1"/>
    </xf>
    <xf numFmtId="0" fontId="0" fillId="0" borderId="0" xfId="0" applyAlignment="1">
      <alignment horizontal="center" vertical="center"/>
    </xf>
    <xf numFmtId="0" fontId="45" fillId="60" borderId="0" xfId="0" applyFont="1" applyFill="1" applyAlignment="1">
      <alignment horizontal="center" vertical="center"/>
    </xf>
    <xf numFmtId="0" fontId="0" fillId="60" borderId="0" xfId="0" applyFill="1"/>
    <xf numFmtId="0" fontId="46" fillId="61" borderId="11" xfId="0" applyFont="1" applyFill="1" applyBorder="1" applyAlignment="1">
      <alignment horizontal="center" vertical="center"/>
    </xf>
    <xf numFmtId="0" fontId="48" fillId="62" borderId="0" xfId="0" applyFont="1" applyFill="1" applyBorder="1"/>
    <xf numFmtId="0" fontId="48" fillId="62" borderId="0" xfId="0" applyFont="1" applyFill="1" applyBorder="1" applyAlignment="1">
      <alignment horizontal="center"/>
    </xf>
    <xf numFmtId="0" fontId="8" fillId="62" borderId="0" xfId="0" applyFont="1" applyFill="1" applyBorder="1"/>
    <xf numFmtId="0" fontId="48" fillId="62" borderId="0" xfId="0" applyFont="1" applyFill="1" applyBorder="1" applyAlignment="1">
      <alignment vertical="center"/>
    </xf>
    <xf numFmtId="0" fontId="53" fillId="62" borderId="0" xfId="0" applyFont="1" applyFill="1" applyBorder="1"/>
    <xf numFmtId="0" fontId="48" fillId="62" borderId="0" xfId="0" applyFont="1" applyFill="1" applyBorder="1" applyAlignment="1">
      <alignment horizontal="left" vertical="center"/>
    </xf>
    <xf numFmtId="0" fontId="54" fillId="62" borderId="0" xfId="0" applyFont="1" applyFill="1" applyBorder="1" applyAlignment="1">
      <alignment vertical="center"/>
    </xf>
    <xf numFmtId="0" fontId="0" fillId="7" borderId="0" xfId="0" applyFill="1"/>
    <xf numFmtId="0" fontId="49" fillId="63" borderId="14" xfId="0" quotePrefix="1" applyNumberFormat="1" applyFont="1" applyFill="1" applyBorder="1" applyAlignment="1">
      <alignment horizontal="center" vertical="center"/>
    </xf>
    <xf numFmtId="0" fontId="49" fillId="63" borderId="14" xfId="0" quotePrefix="1" applyNumberFormat="1" applyFont="1" applyFill="1" applyBorder="1" applyAlignment="1">
      <alignment horizontal="center" vertical="center" wrapText="1"/>
    </xf>
    <xf numFmtId="0" fontId="49" fillId="63" borderId="14" xfId="0" applyNumberFormat="1" applyFont="1" applyFill="1" applyBorder="1" applyAlignment="1">
      <alignment horizontal="center" vertical="center"/>
    </xf>
    <xf numFmtId="0" fontId="49" fillId="63" borderId="14" xfId="0" applyFont="1" applyFill="1" applyBorder="1" applyAlignment="1">
      <alignment horizontal="center" vertical="center"/>
    </xf>
    <xf numFmtId="0" fontId="50" fillId="64" borderId="13" xfId="0" applyFont="1" applyFill="1" applyBorder="1" applyAlignment="1">
      <alignment horizontal="center" vertical="center"/>
    </xf>
    <xf numFmtId="0" fontId="50" fillId="64" borderId="13" xfId="0" applyNumberFormat="1" applyFont="1" applyFill="1" applyBorder="1" applyAlignment="1">
      <alignment horizontal="center" vertical="center"/>
    </xf>
    <xf numFmtId="0" fontId="52" fillId="64" borderId="13" xfId="46" applyFont="1" applyFill="1" applyBorder="1" applyAlignment="1">
      <alignment horizontal="center" vertical="center"/>
    </xf>
    <xf numFmtId="0" fontId="50" fillId="64" borderId="13" xfId="0" applyNumberFormat="1" applyFont="1" applyFill="1" applyBorder="1" applyAlignment="1">
      <alignment horizontal="center" vertical="center" wrapText="1"/>
    </xf>
    <xf numFmtId="0" fontId="50" fillId="64" borderId="13" xfId="0" quotePrefix="1" applyNumberFormat="1" applyFont="1" applyFill="1" applyBorder="1" applyAlignment="1">
      <alignment horizontal="center" vertical="center"/>
    </xf>
    <xf numFmtId="0" fontId="52" fillId="64" borderId="13" xfId="46" applyNumberFormat="1" applyFont="1" applyFill="1" applyBorder="1" applyAlignment="1">
      <alignment horizontal="center" vertical="center"/>
    </xf>
    <xf numFmtId="0" fontId="50" fillId="64" borderId="13" xfId="0" applyFont="1" applyFill="1" applyBorder="1" applyAlignment="1">
      <alignment horizontal="center" vertical="center" wrapText="1"/>
    </xf>
    <xf numFmtId="0" fontId="52" fillId="64" borderId="13" xfId="46" applyFont="1" applyFill="1" applyBorder="1" applyAlignment="1">
      <alignment horizontal="center" vertical="center" wrapText="1"/>
    </xf>
    <xf numFmtId="0" fontId="52" fillId="64" borderId="13" xfId="0" applyFont="1" applyFill="1" applyBorder="1" applyAlignment="1">
      <alignment horizontal="center" vertical="center"/>
    </xf>
    <xf numFmtId="49" fontId="52" fillId="64" borderId="13" xfId="46" applyNumberFormat="1" applyFont="1" applyFill="1" applyBorder="1" applyAlignment="1">
      <alignment horizontal="center" vertical="center"/>
    </xf>
    <xf numFmtId="0" fontId="50" fillId="64" borderId="13" xfId="0" quotePrefix="1" applyNumberFormat="1" applyFont="1" applyFill="1" applyBorder="1" applyAlignment="1">
      <alignment horizontal="center" vertical="center" wrapText="1"/>
    </xf>
    <xf numFmtId="0" fontId="52" fillId="64" borderId="13" xfId="46" quotePrefix="1" applyNumberFormat="1" applyFont="1" applyFill="1" applyBorder="1" applyAlignment="1">
      <alignment horizontal="center" vertical="center"/>
    </xf>
    <xf numFmtId="0" fontId="50" fillId="64" borderId="13" xfId="46" applyFont="1" applyFill="1" applyBorder="1" applyAlignment="1">
      <alignment horizontal="center" vertical="center"/>
    </xf>
    <xf numFmtId="0" fontId="47" fillId="65" borderId="0" xfId="0" applyFont="1" applyFill="1" applyBorder="1" applyAlignment="1">
      <alignment vertical="center"/>
    </xf>
    <xf numFmtId="0" fontId="3" fillId="0" borderId="0" xfId="3" applyFont="1" applyAlignment="1">
      <alignment horizontal="center" vertical="center"/>
    </xf>
    <xf numFmtId="0" fontId="8" fillId="0" borderId="0" xfId="3" applyAlignment="1">
      <alignment horizontal="center" vertical="center"/>
    </xf>
    <xf numFmtId="0" fontId="0" fillId="0" borderId="0" xfId="3" applyFont="1" applyAlignment="1">
      <alignment horizontal="center" vertical="center"/>
    </xf>
    <xf numFmtId="0" fontId="55" fillId="0" borderId="0" xfId="0" applyFont="1" applyAlignment="1">
      <alignment horizontal="center" vertical="center"/>
    </xf>
    <xf numFmtId="0" fontId="3" fillId="0" borderId="0" xfId="0" applyFont="1"/>
    <xf numFmtId="0" fontId="3" fillId="0" borderId="15" xfId="0" applyFont="1" applyBorder="1"/>
    <xf numFmtId="0" fontId="3" fillId="0" borderId="15" xfId="3" applyFont="1" applyBorder="1"/>
    <xf numFmtId="0" fontId="3" fillId="0" borderId="1" xfId="0" applyFont="1" applyBorder="1" applyAlignment="1">
      <alignment horizontal="center"/>
    </xf>
    <xf numFmtId="0" fontId="3" fillId="66" borderId="0" xfId="0" applyFont="1" applyFill="1" applyAlignment="1">
      <alignment horizontal="center" vertical="center"/>
    </xf>
    <xf numFmtId="0" fontId="3" fillId="66" borderId="0" xfId="0" applyFont="1" applyFill="1" applyAlignment="1">
      <alignment horizontal="center" vertical="center" wrapText="1"/>
    </xf>
    <xf numFmtId="0" fontId="57" fillId="0" borderId="1" xfId="0" applyFont="1" applyBorder="1" applyAlignment="1">
      <alignment horizontal="center" vertical="center"/>
    </xf>
    <xf numFmtId="0" fontId="9" fillId="0" borderId="1" xfId="0" applyFont="1" applyFill="1" applyBorder="1" applyAlignment="1">
      <alignment horizontal="center" vertical="center"/>
    </xf>
    <xf numFmtId="0" fontId="58" fillId="0" borderId="1" xfId="46" applyFont="1" applyFill="1" applyBorder="1" applyAlignment="1" applyProtection="1">
      <alignment horizontal="center" vertical="center" wrapText="1"/>
    </xf>
    <xf numFmtId="0" fontId="57" fillId="0" borderId="1" xfId="0" applyFont="1" applyFill="1" applyBorder="1" applyAlignment="1">
      <alignment horizontal="center" vertical="center"/>
    </xf>
    <xf numFmtId="0" fontId="59" fillId="0" borderId="1" xfId="0" applyFont="1" applyFill="1" applyBorder="1" applyAlignment="1">
      <alignment horizontal="center" vertical="center"/>
    </xf>
    <xf numFmtId="0" fontId="57" fillId="0" borderId="1" xfId="0" applyFont="1" applyBorder="1" applyAlignment="1">
      <alignment horizontal="center" vertical="center" wrapText="1"/>
    </xf>
    <xf numFmtId="0" fontId="59" fillId="0" borderId="1" xfId="0" applyFont="1" applyBorder="1" applyAlignment="1">
      <alignment horizontal="center" vertical="center"/>
    </xf>
    <xf numFmtId="0" fontId="58" fillId="0" borderId="1" xfId="46" applyFont="1" applyBorder="1" applyAlignment="1" applyProtection="1">
      <alignment horizontal="center" vertical="center"/>
    </xf>
    <xf numFmtId="0" fontId="60" fillId="0" borderId="1" xfId="0" applyFont="1" applyBorder="1" applyAlignment="1">
      <alignment horizontal="center" vertical="center"/>
    </xf>
    <xf numFmtId="0" fontId="39" fillId="17" borderId="1" xfId="0" applyFont="1" applyFill="1" applyBorder="1" applyAlignment="1">
      <alignment horizontal="center"/>
    </xf>
    <xf numFmtId="0" fontId="39" fillId="69" borderId="1" xfId="0" applyFont="1" applyFill="1" applyBorder="1" applyAlignment="1">
      <alignment horizontal="center"/>
    </xf>
    <xf numFmtId="0" fontId="39" fillId="69" borderId="1" xfId="0" applyFont="1" applyFill="1" applyBorder="1" applyAlignment="1">
      <alignment horizontal="right"/>
    </xf>
    <xf numFmtId="0" fontId="40" fillId="69" borderId="1" xfId="0" applyFont="1" applyFill="1" applyBorder="1" applyAlignment="1">
      <alignment horizontal="center"/>
    </xf>
    <xf numFmtId="0" fontId="40" fillId="69" borderId="1" xfId="0" applyFont="1" applyFill="1" applyBorder="1" applyAlignment="1">
      <alignment horizontal="right"/>
    </xf>
    <xf numFmtId="0" fontId="39" fillId="70" borderId="1" xfId="0" applyFont="1" applyFill="1" applyBorder="1" applyAlignment="1">
      <alignment horizontal="center"/>
    </xf>
    <xf numFmtId="0" fontId="39" fillId="70" borderId="1" xfId="0" applyFont="1" applyFill="1" applyBorder="1" applyAlignment="1">
      <alignment horizontal="right"/>
    </xf>
    <xf numFmtId="0" fontId="40" fillId="0" borderId="0" xfId="0" applyFont="1"/>
    <xf numFmtId="0" fontId="62" fillId="0" borderId="0" xfId="0" applyFont="1" applyAlignment="1">
      <alignment horizontal="center" vertical="center"/>
    </xf>
    <xf numFmtId="0" fontId="0" fillId="67" borderId="0" xfId="0" applyFill="1" applyAlignment="1">
      <alignment horizontal="center" vertical="center"/>
    </xf>
    <xf numFmtId="14" fontId="0" fillId="67" borderId="0" xfId="0" applyNumberFormat="1" applyFill="1" applyAlignment="1">
      <alignment horizontal="center" vertical="center"/>
    </xf>
    <xf numFmtId="0" fontId="0" fillId="68" borderId="0" xfId="0" applyFill="1" applyAlignment="1">
      <alignment horizontal="center" vertical="center"/>
    </xf>
    <xf numFmtId="14" fontId="0" fillId="68" borderId="0" xfId="0" applyNumberFormat="1" applyFill="1" applyAlignment="1">
      <alignment horizontal="center" vertical="center"/>
    </xf>
    <xf numFmtId="0" fontId="0" fillId="17" borderId="0" xfId="0" applyFill="1" applyAlignment="1">
      <alignment horizontal="center" vertical="center"/>
    </xf>
    <xf numFmtId="14" fontId="0" fillId="17" borderId="0" xfId="0" applyNumberFormat="1" applyFill="1" applyAlignment="1">
      <alignment horizontal="center" vertical="center"/>
    </xf>
    <xf numFmtId="0" fontId="0" fillId="0" borderId="0" xfId="0" applyAlignment="1">
      <alignment vertical="center"/>
    </xf>
    <xf numFmtId="0" fontId="51" fillId="0" borderId="0" xfId="46"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20" fillId="0" borderId="16" xfId="0" applyFont="1" applyBorder="1" applyAlignment="1">
      <alignment vertical="center" wrapText="1"/>
    </xf>
    <xf numFmtId="0" fontId="68" fillId="0" borderId="17" xfId="0" applyFont="1" applyBorder="1" applyAlignment="1">
      <alignment horizontal="center" vertical="center" wrapText="1" readingOrder="1"/>
    </xf>
    <xf numFmtId="0" fontId="68" fillId="0" borderId="18" xfId="0" applyFont="1" applyBorder="1" applyAlignment="1">
      <alignment horizontal="center" vertical="center" wrapText="1" readingOrder="1"/>
    </xf>
    <xf numFmtId="0" fontId="20" fillId="0" borderId="20" xfId="0" applyFont="1" applyBorder="1" applyAlignment="1">
      <alignment vertical="center" wrapText="1"/>
    </xf>
    <xf numFmtId="0" fontId="71" fillId="0" borderId="0" xfId="0" applyFont="1"/>
    <xf numFmtId="0" fontId="0" fillId="0" borderId="0" xfId="0" applyBorder="1"/>
    <xf numFmtId="0" fontId="72" fillId="0" borderId="0" xfId="0" applyFont="1" applyBorder="1" applyAlignment="1">
      <alignment horizontal="center"/>
    </xf>
    <xf numFmtId="0" fontId="73" fillId="0" borderId="0" xfId="0" applyFont="1" applyBorder="1" applyAlignment="1">
      <alignment horizontal="center" vertical="center" wrapText="1" readingOrder="1"/>
    </xf>
    <xf numFmtId="3" fontId="74" fillId="6" borderId="20" xfId="0" applyNumberFormat="1" applyFont="1" applyFill="1" applyBorder="1" applyAlignment="1">
      <alignment horizontal="right" vertical="top" wrapText="1" readingOrder="1"/>
    </xf>
    <xf numFmtId="3" fontId="74" fillId="71" borderId="20" xfId="0" applyNumberFormat="1" applyFont="1" applyFill="1" applyBorder="1" applyAlignment="1">
      <alignment horizontal="right" vertical="top" wrapText="1" readingOrder="1"/>
    </xf>
    <xf numFmtId="0" fontId="4" fillId="0" borderId="0" xfId="0" applyFont="1"/>
    <xf numFmtId="0" fontId="39" fillId="72" borderId="1" xfId="0" applyFont="1" applyFill="1" applyBorder="1" applyAlignment="1">
      <alignment horizontal="center" vertical="center" wrapText="1" readingOrder="1"/>
    </xf>
    <xf numFmtId="3" fontId="39" fillId="72" borderId="1" xfId="0" applyNumberFormat="1" applyFont="1" applyFill="1" applyBorder="1" applyAlignment="1">
      <alignment horizontal="center" vertical="center" wrapText="1" readingOrder="1"/>
    </xf>
    <xf numFmtId="0" fontId="74" fillId="71" borderId="20" xfId="0" applyFont="1" applyFill="1" applyBorder="1" applyAlignment="1">
      <alignment horizontal="right" vertical="top" wrapText="1" readingOrder="1"/>
    </xf>
    <xf numFmtId="0" fontId="74" fillId="6" borderId="20" xfId="0" applyFont="1" applyFill="1" applyBorder="1" applyAlignment="1">
      <alignment horizontal="right" vertical="top" wrapText="1" readingOrder="1"/>
    </xf>
    <xf numFmtId="0" fontId="39" fillId="72" borderId="1" xfId="0" applyFont="1" applyFill="1" applyBorder="1" applyAlignment="1">
      <alignment horizontal="center" vertical="center" readingOrder="1"/>
    </xf>
    <xf numFmtId="0" fontId="39" fillId="73" borderId="1" xfId="0" applyFont="1" applyFill="1" applyBorder="1" applyAlignment="1">
      <alignment horizontal="center" vertical="center" wrapText="1" readingOrder="1"/>
    </xf>
    <xf numFmtId="0" fontId="39" fillId="0" borderId="0" xfId="0" applyFont="1" applyFill="1" applyBorder="1" applyAlignment="1">
      <alignment horizontal="center" vertical="center" wrapText="1" readingOrder="1"/>
    </xf>
    <xf numFmtId="3" fontId="74" fillId="0" borderId="0" xfId="0" applyNumberFormat="1" applyFont="1" applyFill="1" applyBorder="1" applyAlignment="1">
      <alignment horizontal="right" vertical="top" wrapText="1" readingOrder="1"/>
    </xf>
    <xf numFmtId="0" fontId="39" fillId="0" borderId="0" xfId="0" applyFont="1" applyFill="1" applyBorder="1" applyAlignment="1">
      <alignment horizontal="right" vertical="top" wrapText="1" readingOrder="1"/>
    </xf>
    <xf numFmtId="3" fontId="39" fillId="0" borderId="0" xfId="0" applyNumberFormat="1" applyFont="1" applyFill="1" applyBorder="1" applyAlignment="1">
      <alignment horizontal="right" vertical="top" wrapText="1" readingOrder="1"/>
    </xf>
    <xf numFmtId="0" fontId="39" fillId="0" borderId="0" xfId="0" applyFont="1" applyFill="1" applyBorder="1" applyAlignment="1">
      <alignment vertical="center" wrapText="1"/>
    </xf>
    <xf numFmtId="0" fontId="69" fillId="6" borderId="20" xfId="0" applyFont="1" applyFill="1" applyBorder="1" applyAlignment="1">
      <alignment horizontal="left" vertical="top" wrapText="1" readingOrder="1"/>
    </xf>
    <xf numFmtId="3" fontId="66" fillId="6" borderId="20" xfId="0" applyNumberFormat="1" applyFont="1" applyFill="1" applyBorder="1" applyAlignment="1">
      <alignment horizontal="right" vertical="top" wrapText="1" readingOrder="1"/>
    </xf>
    <xf numFmtId="0" fontId="66" fillId="6" borderId="20" xfId="0" applyFont="1" applyFill="1" applyBorder="1" applyAlignment="1">
      <alignment horizontal="right" vertical="top" wrapText="1" readingOrder="1"/>
    </xf>
    <xf numFmtId="0" fontId="69" fillId="71" borderId="20" xfId="0" applyFont="1" applyFill="1" applyBorder="1" applyAlignment="1">
      <alignment horizontal="left" vertical="top" wrapText="1" readingOrder="1"/>
    </xf>
    <xf numFmtId="3" fontId="66" fillId="71" borderId="20" xfId="0" applyNumberFormat="1" applyFont="1" applyFill="1" applyBorder="1" applyAlignment="1">
      <alignment horizontal="right" vertical="top" wrapText="1" readingOrder="1"/>
    </xf>
    <xf numFmtId="0" fontId="66" fillId="71" borderId="20" xfId="0" applyFont="1" applyFill="1" applyBorder="1" applyAlignment="1">
      <alignment horizontal="right" vertical="top" wrapText="1" readingOrder="1"/>
    </xf>
    <xf numFmtId="0" fontId="68" fillId="0" borderId="20" xfId="0" applyFont="1" applyBorder="1" applyAlignment="1">
      <alignment horizontal="left" vertical="top" wrapText="1" readingOrder="1"/>
    </xf>
    <xf numFmtId="3" fontId="66" fillId="0" borderId="20" xfId="0" applyNumberFormat="1" applyFont="1" applyBorder="1" applyAlignment="1">
      <alignment horizontal="right" vertical="top" wrapText="1" readingOrder="1"/>
    </xf>
    <xf numFmtId="3" fontId="66" fillId="0" borderId="20" xfId="0" applyNumberFormat="1" applyFont="1" applyBorder="1" applyAlignment="1">
      <alignment horizontal="right" vertical="center" wrapText="1" readingOrder="1"/>
    </xf>
    <xf numFmtId="0" fontId="66" fillId="0" borderId="20" xfId="0" applyFont="1" applyBorder="1" applyAlignment="1">
      <alignment horizontal="right" vertical="center" wrapText="1" readingOrder="1"/>
    </xf>
    <xf numFmtId="0" fontId="0" fillId="0" borderId="20" xfId="0" applyBorder="1"/>
    <xf numFmtId="0" fontId="70" fillId="0" borderId="20" xfId="0" applyFont="1" applyBorder="1" applyAlignment="1">
      <alignment horizontal="center" vertical="center" wrapText="1" readingOrder="1"/>
    </xf>
    <xf numFmtId="0" fontId="20" fillId="0" borderId="20" xfId="0" applyFont="1" applyBorder="1" applyAlignment="1">
      <alignment vertical="center" wrapText="1"/>
    </xf>
    <xf numFmtId="0" fontId="70" fillId="6" borderId="20" xfId="0" applyFont="1" applyFill="1" applyBorder="1" applyAlignment="1">
      <alignment horizontal="left" vertical="top" wrapText="1" readingOrder="1"/>
    </xf>
    <xf numFmtId="0" fontId="70" fillId="71" borderId="20" xfId="0" applyFont="1" applyFill="1" applyBorder="1" applyAlignment="1">
      <alignment horizontal="left" vertical="top" wrapText="1" readingOrder="1"/>
    </xf>
    <xf numFmtId="3" fontId="39" fillId="73" borderId="1" xfId="0" applyNumberFormat="1" applyFont="1" applyFill="1" applyBorder="1" applyAlignment="1">
      <alignment horizontal="center" vertical="center" wrapText="1" readingOrder="1"/>
    </xf>
    <xf numFmtId="0" fontId="8" fillId="0" borderId="1" xfId="3" applyBorder="1" applyAlignment="1">
      <alignment horizontal="center" vertical="center"/>
    </xf>
    <xf numFmtId="0" fontId="0" fillId="0" borderId="1" xfId="3" applyFont="1" applyBorder="1" applyAlignment="1">
      <alignment horizontal="center" vertical="center"/>
    </xf>
    <xf numFmtId="0" fontId="75" fillId="74" borderId="1" xfId="0" applyFont="1" applyFill="1" applyBorder="1" applyAlignment="1">
      <alignment horizontal="right"/>
    </xf>
    <xf numFmtId="0" fontId="75" fillId="7" borderId="1" xfId="0" applyFont="1" applyFill="1" applyBorder="1" applyAlignment="1">
      <alignment horizontal="center"/>
    </xf>
    <xf numFmtId="0" fontId="68" fillId="0" borderId="20" xfId="0" applyFont="1" applyBorder="1" applyAlignment="1">
      <alignment horizontal="center" vertical="top" wrapText="1" readingOrder="1"/>
    </xf>
    <xf numFmtId="0" fontId="77" fillId="3" borderId="20" xfId="0" applyFont="1" applyFill="1" applyBorder="1" applyAlignment="1">
      <alignment horizontal="left" vertical="top" wrapText="1" readingOrder="1"/>
    </xf>
    <xf numFmtId="3" fontId="78" fillId="3" borderId="20" xfId="0" applyNumberFormat="1" applyFont="1" applyFill="1" applyBorder="1" applyAlignment="1">
      <alignment horizontal="right" vertical="top" wrapText="1" readingOrder="1"/>
    </xf>
    <xf numFmtId="0" fontId="77" fillId="0" borderId="20" xfId="0" applyFont="1" applyBorder="1" applyAlignment="1">
      <alignment vertical="top" wrapText="1" readingOrder="1"/>
    </xf>
    <xf numFmtId="3" fontId="77" fillId="0" borderId="20" xfId="0" applyNumberFormat="1" applyFont="1" applyBorder="1" applyAlignment="1">
      <alignment vertical="top" wrapText="1" readingOrder="1"/>
    </xf>
    <xf numFmtId="0" fontId="4" fillId="75" borderId="1" xfId="0" applyFont="1" applyFill="1" applyBorder="1" applyAlignment="1">
      <alignment horizontal="center" vertical="center"/>
    </xf>
    <xf numFmtId="3" fontId="72" fillId="76" borderId="1" xfId="0" applyNumberFormat="1" applyFont="1" applyFill="1" applyBorder="1" applyAlignment="1">
      <alignment horizontal="center" vertical="center" wrapText="1"/>
    </xf>
    <xf numFmtId="0" fontId="72" fillId="76" borderId="1" xfId="0" applyFont="1" applyFill="1" applyBorder="1" applyAlignment="1">
      <alignment horizontal="center" vertical="center"/>
    </xf>
    <xf numFmtId="0" fontId="72" fillId="76" borderId="1" xfId="0" applyFont="1" applyFill="1" applyBorder="1" applyAlignment="1">
      <alignment horizontal="center" vertical="center" wrapText="1"/>
    </xf>
    <xf numFmtId="0" fontId="0" fillId="7" borderId="21" xfId="0" applyFill="1" applyBorder="1"/>
    <xf numFmtId="0" fontId="0" fillId="0" borderId="21" xfId="0" applyBorder="1"/>
    <xf numFmtId="0" fontId="72" fillId="77" borderId="21" xfId="0" applyFont="1" applyFill="1" applyBorder="1" applyAlignment="1">
      <alignment horizontal="center" vertical="center"/>
    </xf>
    <xf numFmtId="0" fontId="72" fillId="77" borderId="21" xfId="0" applyFont="1" applyFill="1" applyBorder="1" applyAlignment="1">
      <alignment horizontal="center" vertical="center" wrapText="1"/>
    </xf>
    <xf numFmtId="3" fontId="72" fillId="77" borderId="21" xfId="0" applyNumberFormat="1" applyFont="1" applyFill="1" applyBorder="1" applyAlignment="1">
      <alignment horizontal="center" vertical="center"/>
    </xf>
    <xf numFmtId="3" fontId="72" fillId="77" borderId="21" xfId="0" applyNumberFormat="1" applyFont="1" applyFill="1" applyBorder="1" applyAlignment="1">
      <alignment horizontal="center" vertical="center" wrapText="1"/>
    </xf>
    <xf numFmtId="3" fontId="4" fillId="11" borderId="1" xfId="0" applyNumberFormat="1" applyFont="1" applyFill="1" applyBorder="1" applyAlignment="1">
      <alignment horizontal="center"/>
    </xf>
    <xf numFmtId="3" fontId="4" fillId="16" borderId="1" xfId="0" applyNumberFormat="1" applyFont="1" applyFill="1" applyBorder="1" applyAlignment="1">
      <alignment horizontal="center"/>
    </xf>
    <xf numFmtId="3" fontId="4" fillId="7" borderId="1" xfId="0" applyNumberFormat="1" applyFont="1" applyFill="1" applyBorder="1" applyAlignment="1">
      <alignment horizontal="center"/>
    </xf>
    <xf numFmtId="4" fontId="4" fillId="7" borderId="1" xfId="0" applyNumberFormat="1" applyFont="1" applyFill="1" applyBorder="1" applyAlignment="1">
      <alignment horizontal="center"/>
    </xf>
    <xf numFmtId="0" fontId="15" fillId="12" borderId="1" xfId="2" applyFont="1" applyFill="1" applyBorder="1" applyAlignment="1">
      <alignment horizontal="center"/>
    </xf>
    <xf numFmtId="0" fontId="15" fillId="16" borderId="1" xfId="2" applyFont="1" applyFill="1" applyBorder="1" applyAlignment="1">
      <alignment horizontal="center"/>
    </xf>
    <xf numFmtId="0" fontId="79" fillId="0" borderId="0" xfId="0" applyFont="1"/>
    <xf numFmtId="0" fontId="80" fillId="0" borderId="0" xfId="0" applyFont="1"/>
    <xf numFmtId="0" fontId="81" fillId="0" borderId="14" xfId="0" applyFont="1" applyBorder="1" applyAlignment="1">
      <alignment horizontal="center"/>
    </xf>
    <xf numFmtId="0" fontId="81" fillId="0" borderId="13" xfId="3" applyFont="1" applyFill="1" applyBorder="1" applyAlignment="1">
      <alignment horizontal="center"/>
    </xf>
    <xf numFmtId="0" fontId="81" fillId="0" borderId="13" xfId="0" applyFont="1" applyFill="1" applyBorder="1" applyAlignment="1">
      <alignment horizontal="center"/>
    </xf>
    <xf numFmtId="0" fontId="81" fillId="0" borderId="13" xfId="3" applyFont="1" applyFill="1" applyBorder="1"/>
    <xf numFmtId="3" fontId="81" fillId="0" borderId="13" xfId="3" applyNumberFormat="1" applyFont="1" applyFill="1" applyBorder="1" applyAlignment="1">
      <alignment horizontal="center" vertical="center"/>
    </xf>
    <xf numFmtId="0" fontId="81" fillId="0" borderId="13" xfId="0" applyFont="1" applyFill="1" applyBorder="1" applyAlignment="1">
      <alignment horizontal="center" vertical="center"/>
    </xf>
    <xf numFmtId="0" fontId="81" fillId="0" borderId="13" xfId="3" applyFont="1" applyFill="1" applyBorder="1" applyAlignment="1">
      <alignment horizontal="center" vertical="center"/>
    </xf>
    <xf numFmtId="3" fontId="82" fillId="0" borderId="13" xfId="3" applyNumberFormat="1" applyFont="1" applyFill="1" applyBorder="1" applyAlignment="1">
      <alignment horizontal="center" vertical="center"/>
    </xf>
    <xf numFmtId="0" fontId="82" fillId="0" borderId="13" xfId="3" applyFont="1" applyFill="1" applyBorder="1" applyAlignment="1">
      <alignment horizontal="center" vertical="center"/>
    </xf>
    <xf numFmtId="0" fontId="81" fillId="0" borderId="13" xfId="0" applyFont="1" applyFill="1" applyBorder="1" applyAlignment="1">
      <alignment horizontal="right"/>
    </xf>
    <xf numFmtId="3" fontId="81" fillId="0" borderId="13" xfId="0" applyNumberFormat="1" applyFont="1" applyFill="1" applyBorder="1" applyAlignment="1">
      <alignment horizontal="center" vertical="center"/>
    </xf>
    <xf numFmtId="0" fontId="75" fillId="74" borderId="1" xfId="0" quotePrefix="1" applyFont="1" applyFill="1" applyBorder="1" applyAlignment="1">
      <alignment horizontal="center"/>
    </xf>
    <xf numFmtId="0" fontId="75" fillId="74" borderId="1" xfId="0" applyFont="1" applyFill="1" applyBorder="1" applyAlignment="1">
      <alignment horizontal="center"/>
    </xf>
    <xf numFmtId="3" fontId="75" fillId="74" borderId="1" xfId="0" applyNumberFormat="1" applyFont="1" applyFill="1" applyBorder="1" applyAlignment="1">
      <alignment horizontal="center"/>
    </xf>
    <xf numFmtId="3" fontId="76" fillId="74" borderId="1" xfId="0" applyNumberFormat="1" applyFont="1" applyFill="1" applyBorder="1" applyAlignment="1">
      <alignment horizontal="center"/>
    </xf>
    <xf numFmtId="0" fontId="76" fillId="74" borderId="1" xfId="0" applyFont="1" applyFill="1" applyBorder="1" applyAlignment="1">
      <alignment horizontal="center"/>
    </xf>
    <xf numFmtId="0" fontId="41" fillId="69" borderId="1" xfId="0" applyFont="1" applyFill="1" applyBorder="1" applyAlignment="1">
      <alignment horizontal="center"/>
    </xf>
    <xf numFmtId="0" fontId="61" fillId="70" borderId="1" xfId="0" applyFont="1" applyFill="1" applyBorder="1" applyAlignment="1">
      <alignment horizontal="center"/>
    </xf>
    <xf numFmtId="0" fontId="61" fillId="69" borderId="1" xfId="0" applyFont="1" applyFill="1" applyBorder="1" applyAlignment="1">
      <alignment horizontal="center"/>
    </xf>
    <xf numFmtId="0" fontId="39" fillId="69" borderId="1" xfId="0" applyFont="1" applyFill="1" applyBorder="1" applyAlignment="1">
      <alignment horizontal="center" vertical="center"/>
    </xf>
    <xf numFmtId="0" fontId="61" fillId="69" borderId="1" xfId="0" applyFont="1" applyFill="1" applyBorder="1" applyAlignment="1">
      <alignment horizontal="center" vertical="center"/>
    </xf>
    <xf numFmtId="0" fontId="72" fillId="69" borderId="1" xfId="0" applyFont="1" applyFill="1" applyBorder="1" applyAlignment="1">
      <alignment horizontal="center"/>
    </xf>
    <xf numFmtId="0" fontId="72" fillId="69" borderId="1" xfId="0" applyFont="1" applyFill="1" applyBorder="1" applyAlignment="1">
      <alignment horizontal="right"/>
    </xf>
    <xf numFmtId="0" fontId="83" fillId="69" borderId="1" xfId="0" applyFont="1" applyFill="1" applyBorder="1" applyAlignment="1">
      <alignment horizontal="center"/>
    </xf>
    <xf numFmtId="0" fontId="83" fillId="69" borderId="1" xfId="0" applyFont="1" applyFill="1" applyBorder="1" applyAlignment="1">
      <alignment horizontal="right"/>
    </xf>
    <xf numFmtId="0" fontId="84" fillId="69" borderId="1" xfId="0" applyFont="1" applyFill="1" applyBorder="1" applyAlignment="1">
      <alignment horizontal="center"/>
    </xf>
    <xf numFmtId="0" fontId="84" fillId="69" borderId="1" xfId="0" applyFont="1" applyFill="1" applyBorder="1" applyAlignment="1">
      <alignment horizontal="right"/>
    </xf>
    <xf numFmtId="0" fontId="85" fillId="59" borderId="11" xfId="0" applyFont="1" applyFill="1" applyBorder="1" applyAlignment="1">
      <alignment horizontal="center" vertical="center" wrapText="1"/>
    </xf>
    <xf numFmtId="0" fontId="85" fillId="59" borderId="11" xfId="0" applyFont="1" applyFill="1" applyBorder="1" applyAlignment="1">
      <alignment horizontal="center" vertical="center"/>
    </xf>
    <xf numFmtId="0" fontId="85" fillId="59" borderId="12" xfId="0" applyFont="1" applyFill="1" applyBorder="1" applyAlignment="1">
      <alignment horizontal="center" vertical="center" wrapText="1"/>
    </xf>
    <xf numFmtId="0" fontId="8" fillId="0" borderId="0" xfId="3" applyAlignment="1">
      <alignment horizontal="left" vertical="center"/>
    </xf>
    <xf numFmtId="0" fontId="72" fillId="76" borderId="22" xfId="0" applyFont="1" applyFill="1" applyBorder="1" applyAlignment="1">
      <alignment horizontal="center" vertical="center"/>
    </xf>
    <xf numFmtId="0" fontId="0" fillId="67" borderId="0" xfId="0" applyFill="1" applyAlignment="1">
      <alignment horizontal="left" vertical="center"/>
    </xf>
    <xf numFmtId="0" fontId="0" fillId="68" borderId="0" xfId="0" applyFill="1" applyAlignment="1">
      <alignment horizontal="left" vertical="center"/>
    </xf>
    <xf numFmtId="0" fontId="0" fillId="17" borderId="0" xfId="0" applyFill="1" applyAlignment="1">
      <alignment horizontal="left" vertical="center"/>
    </xf>
    <xf numFmtId="0" fontId="0" fillId="0" borderId="1" xfId="0" applyBorder="1"/>
    <xf numFmtId="3" fontId="0" fillId="0" borderId="1" xfId="0" applyNumberFormat="1" applyBorder="1"/>
    <xf numFmtId="3" fontId="0" fillId="0" borderId="1" xfId="0" applyNumberFormat="1" applyFill="1" applyBorder="1"/>
    <xf numFmtId="9" fontId="0" fillId="0" borderId="1" xfId="0" applyNumberFormat="1" applyBorder="1"/>
    <xf numFmtId="3" fontId="3" fillId="0" borderId="1" xfId="0" applyNumberFormat="1" applyFont="1" applyBorder="1" applyAlignment="1">
      <alignment horizontal="center"/>
    </xf>
    <xf numFmtId="3" fontId="4" fillId="0" borderId="1" xfId="0" applyNumberFormat="1" applyFont="1" applyFill="1" applyBorder="1" applyAlignment="1">
      <alignment horizontal="center"/>
    </xf>
    <xf numFmtId="3" fontId="3" fillId="0" borderId="0" xfId="0" applyNumberFormat="1" applyFont="1"/>
    <xf numFmtId="1" fontId="3" fillId="0" borderId="0" xfId="0" applyNumberFormat="1" applyFont="1"/>
    <xf numFmtId="0" fontId="2" fillId="78" borderId="0" xfId="1" applyFill="1"/>
    <xf numFmtId="3" fontId="2" fillId="78" borderId="0" xfId="1" applyNumberFormat="1" applyFill="1"/>
    <xf numFmtId="4" fontId="2" fillId="78" borderId="0" xfId="1" applyNumberFormat="1" applyFill="1"/>
    <xf numFmtId="3" fontId="86" fillId="0" borderId="0" xfId="0" applyNumberFormat="1" applyFont="1"/>
    <xf numFmtId="0" fontId="88"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92" fillId="0" borderId="0" xfId="0" applyFont="1" applyAlignment="1">
      <alignment horizontal="center" vertical="center" wrapText="1"/>
    </xf>
    <xf numFmtId="0" fontId="92" fillId="0" borderId="24" xfId="0" applyFont="1" applyBorder="1" applyAlignment="1">
      <alignment horizontal="center" vertical="center" wrapText="1"/>
    </xf>
    <xf numFmtId="0" fontId="92" fillId="0" borderId="25" xfId="0" applyFont="1" applyBorder="1" applyAlignment="1">
      <alignment horizontal="center" vertical="center" wrapText="1"/>
    </xf>
    <xf numFmtId="0" fontId="92" fillId="79" borderId="0" xfId="0" applyFont="1" applyFill="1" applyAlignment="1">
      <alignment horizontal="center" vertical="center" wrapText="1"/>
    </xf>
    <xf numFmtId="0" fontId="91" fillId="79" borderId="0" xfId="0" applyFont="1" applyFill="1" applyAlignment="1">
      <alignment vertical="center" wrapText="1"/>
    </xf>
    <xf numFmtId="0" fontId="93" fillId="79" borderId="25" xfId="0" applyFont="1" applyFill="1" applyBorder="1" applyAlignment="1">
      <alignment horizontal="center" vertical="center" wrapText="1"/>
    </xf>
    <xf numFmtId="0" fontId="92" fillId="79" borderId="25" xfId="0" applyFont="1" applyFill="1" applyBorder="1" applyAlignment="1">
      <alignment horizontal="center" vertical="center" wrapText="1"/>
    </xf>
    <xf numFmtId="0" fontId="87" fillId="0" borderId="0" xfId="0" applyFont="1" applyAlignment="1">
      <alignment vertical="center" wrapText="1"/>
    </xf>
    <xf numFmtId="0" fontId="91" fillId="79" borderId="0" xfId="0" applyFont="1" applyFill="1" applyAlignment="1">
      <alignment horizontal="left" vertical="center" wrapText="1"/>
    </xf>
    <xf numFmtId="0" fontId="92" fillId="0" borderId="23" xfId="0" applyFont="1" applyBorder="1" applyAlignment="1">
      <alignment horizontal="left" vertical="center" wrapText="1"/>
    </xf>
    <xf numFmtId="0" fontId="92" fillId="79" borderId="0" xfId="0" applyFont="1" applyFill="1" applyAlignment="1">
      <alignment horizontal="left" vertical="center" wrapText="1"/>
    </xf>
    <xf numFmtId="0" fontId="92" fillId="0" borderId="0" xfId="0" applyFont="1" applyAlignment="1">
      <alignment horizontal="left" vertical="center" wrapText="1"/>
    </xf>
    <xf numFmtId="0" fontId="68" fillId="0" borderId="19" xfId="0" applyFont="1" applyBorder="1" applyAlignment="1">
      <alignment horizontal="center" vertical="top" wrapText="1" readingOrder="1"/>
    </xf>
    <xf numFmtId="0" fontId="20" fillId="0" borderId="20" xfId="0" applyFont="1" applyBorder="1" applyAlignment="1">
      <alignment vertical="center" wrapText="1"/>
    </xf>
    <xf numFmtId="0" fontId="68" fillId="0" borderId="20" xfId="0" applyFont="1" applyBorder="1" applyAlignment="1">
      <alignment horizontal="center" vertical="center" wrapText="1" readingOrder="1"/>
    </xf>
    <xf numFmtId="0" fontId="92" fillId="0" borderId="25" xfId="0" applyFont="1" applyBorder="1" applyAlignment="1">
      <alignment horizontal="left" vertical="center" wrapText="1"/>
    </xf>
    <xf numFmtId="0" fontId="92" fillId="0" borderId="0" xfId="0" applyFont="1" applyAlignment="1">
      <alignment horizontal="left" vertical="center" wrapText="1"/>
    </xf>
    <xf numFmtId="0" fontId="92" fillId="79" borderId="0" xfId="0" applyFont="1" applyFill="1" applyAlignment="1">
      <alignment horizontal="left" vertical="center" wrapText="1"/>
    </xf>
    <xf numFmtId="0" fontId="91" fillId="79" borderId="0" xfId="0" applyFont="1" applyFill="1" applyAlignment="1">
      <alignment horizontal="left" vertical="center" wrapText="1"/>
    </xf>
    <xf numFmtId="0" fontId="91" fillId="0" borderId="0" xfId="0" applyFont="1" applyAlignment="1">
      <alignment horizontal="left" vertical="center" wrapText="1"/>
    </xf>
    <xf numFmtId="0" fontId="91" fillId="79" borderId="0" xfId="0" applyFont="1" applyFill="1" applyAlignment="1">
      <alignment horizontal="left" vertical="top" wrapText="1"/>
    </xf>
    <xf numFmtId="0" fontId="92" fillId="0" borderId="23" xfId="0" applyFont="1" applyBorder="1" applyAlignment="1">
      <alignment horizontal="left" vertical="center" wrapText="1"/>
    </xf>
    <xf numFmtId="0" fontId="92" fillId="79" borderId="24" xfId="0" applyFont="1" applyFill="1" applyBorder="1" applyAlignment="1">
      <alignment horizontal="left" vertical="center" wrapText="1"/>
    </xf>
    <xf numFmtId="0" fontId="92" fillId="0" borderId="24" xfId="0" applyFont="1" applyBorder="1" applyAlignment="1">
      <alignment horizontal="center" vertical="center" wrapText="1"/>
    </xf>
    <xf numFmtId="0" fontId="92" fillId="0" borderId="25" xfId="0" applyFont="1" applyBorder="1" applyAlignment="1">
      <alignment horizontal="center" vertical="center" wrapText="1"/>
    </xf>
    <xf numFmtId="0" fontId="92" fillId="0" borderId="0" xfId="0" applyFont="1" applyAlignment="1">
      <alignment horizontal="center" vertical="center" wrapText="1"/>
    </xf>
  </cellXfs>
  <cellStyles count="47">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1" builtinId="26"/>
    <cellStyle name="Good 2" xfId="44"/>
    <cellStyle name="Heading 1" xfId="5" builtinId="16" customBuiltin="1"/>
    <cellStyle name="Heading 2" xfId="6" builtinId="17" customBuiltin="1"/>
    <cellStyle name="Heading 3" xfId="7" builtinId="18" customBuiltin="1"/>
    <cellStyle name="Heading 4" xfId="8" builtinId="19" customBuiltin="1"/>
    <cellStyle name="Hyperlink" xfId="46" builtinId="8"/>
    <cellStyle name="Input" xfId="11" builtinId="20" customBuiltin="1"/>
    <cellStyle name="Linked Cell" xfId="14" builtinId="24" customBuiltin="1"/>
    <cellStyle name="Neutral" xfId="10" builtinId="28" customBuiltin="1"/>
    <cellStyle name="Normal" xfId="0" builtinId="0"/>
    <cellStyle name="Normal 2" xfId="2"/>
    <cellStyle name="Normal 3" xfId="3"/>
    <cellStyle name="Normal 4" xfId="43"/>
    <cellStyle name="Note 2" xfId="45"/>
    <cellStyle name="Output" xfId="12" builtinId="21" customBuiltin="1"/>
    <cellStyle name="Title" xfId="4" builtinId="15" customBuiltin="1"/>
    <cellStyle name="Total" xfId="18" builtinId="25" customBuiltin="1"/>
    <cellStyle name="Warning Text" xfId="16" builtinId="11" customBuiltin="1"/>
  </cellStyles>
  <dxfs count="11">
    <dxf>
      <fill>
        <patternFill patternType="solid">
          <fgColor rgb="FFFFFFFF"/>
          <bgColor rgb="FF000000"/>
        </patternFill>
      </fill>
    </dxf>
    <dxf>
      <fill>
        <patternFill patternType="solid">
          <fgColor rgb="FFC6EFCE"/>
          <bgColor rgb="FFFFFFFF"/>
        </patternFill>
      </fill>
    </dxf>
    <dxf>
      <fill>
        <patternFill patternType="solid">
          <fgColor rgb="FFFFFF00"/>
          <bgColor rgb="FF000000"/>
        </patternFill>
      </fill>
    </dxf>
    <dxf>
      <fill>
        <patternFill patternType="solid">
          <fgColor rgb="FFC4D79B"/>
          <bgColor rgb="FF000000"/>
        </patternFill>
      </fill>
    </dxf>
    <dxf>
      <fill>
        <patternFill patternType="solid">
          <fgColor rgb="FFC4D79B"/>
          <bgColor rgb="FF000000"/>
        </patternFill>
      </fill>
    </dxf>
    <dxf>
      <fill>
        <patternFill patternType="solid">
          <fgColor rgb="FFC6EFCE"/>
          <bgColor rgb="FFFFFFFF"/>
        </patternFill>
      </fill>
    </dxf>
    <dxf>
      <fill>
        <patternFill patternType="solid">
          <fgColor rgb="FFFFFF00"/>
          <bgColor rgb="FF000000"/>
        </patternFill>
      </fill>
    </dxf>
    <dxf>
      <fill>
        <patternFill patternType="solid">
          <fgColor rgb="FFCCC0DA"/>
          <bgColor rgb="FF000000"/>
        </patternFill>
      </fill>
    </dxf>
    <dxf>
      <fill>
        <patternFill patternType="solid">
          <fgColor rgb="FF538DD5"/>
          <bgColor rgb="FF000000"/>
        </patternFill>
      </fill>
    </dxf>
    <dxf>
      <fill>
        <patternFill patternType="solid">
          <fgColor rgb="FF538DD5"/>
          <bgColor rgb="FF000000"/>
        </patternFill>
      </fill>
    </dxf>
    <dxf>
      <fill>
        <patternFill patternType="solid">
          <fgColor rgb="FFFFFF00"/>
          <bgColor rgb="FF000000"/>
        </patternFill>
      </fill>
    </dxf>
  </dxfs>
  <tableStyles count="0" defaultTableStyle="TableStyleMedium2" defaultPivotStyle="PivotStyleLight16"/>
  <colors>
    <mruColors>
      <color rgb="FFC7EBD0"/>
      <color rgb="FFAFE3BD"/>
      <color rgb="FFC6EFCE"/>
      <color rgb="FFD3E1B5"/>
      <color rgb="FF0033CC"/>
      <color rgb="FF0000FF"/>
      <color rgb="FF3276C8"/>
      <color rgb="FFA88000"/>
      <color rgb="FF5C3D00"/>
      <color rgb="FFFFE18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pPr>
        <a:gradFill>
          <a:gsLst>
            <a:gs pos="0">
              <a:schemeClr val="accent1">
                <a:tint val="66000"/>
                <a:satMod val="160000"/>
              </a:schemeClr>
            </a:gs>
            <a:gs pos="50000">
              <a:schemeClr val="accent1">
                <a:tint val="44500"/>
                <a:satMod val="160000"/>
              </a:schemeClr>
            </a:gs>
            <a:gs pos="100000">
              <a:schemeClr val="bg1">
                <a:lumMod val="94000"/>
              </a:schemeClr>
            </a:gs>
          </a:gsLst>
          <a:lin ang="5400000" scaled="0"/>
        </a:gradFill>
      </c:spPr>
    </c:sideWall>
    <c:backWall>
      <c:thickness val="0"/>
      <c:spPr>
        <a:gradFill>
          <a:gsLst>
            <a:gs pos="0">
              <a:schemeClr val="accent1">
                <a:tint val="66000"/>
                <a:satMod val="160000"/>
              </a:schemeClr>
            </a:gs>
            <a:gs pos="50000">
              <a:schemeClr val="accent1">
                <a:tint val="44500"/>
                <a:satMod val="160000"/>
              </a:schemeClr>
            </a:gs>
            <a:gs pos="100000">
              <a:schemeClr val="bg1">
                <a:lumMod val="94000"/>
              </a:schemeClr>
            </a:gs>
          </a:gsLst>
          <a:lin ang="5400000" scaled="0"/>
        </a:gradFill>
      </c:spPr>
    </c:backWall>
    <c:plotArea>
      <c:layout/>
      <c:bar3DChart>
        <c:barDir val="col"/>
        <c:grouping val="clustered"/>
        <c:varyColors val="0"/>
        <c:ser>
          <c:idx val="0"/>
          <c:order val="0"/>
          <c:tx>
            <c:strRef>
              <c:f>'Summary Grouping'!$I$49</c:f>
              <c:strCache>
                <c:ptCount val="1"/>
                <c:pt idx="0">
                  <c:v>Population</c:v>
                </c:pt>
              </c:strCache>
            </c:strRef>
          </c:tx>
          <c:invertIfNegative val="0"/>
          <c:cat>
            <c:strRef>
              <c:f>'Summary Grouping'!$H$50:$H$55</c:f>
              <c:strCache>
                <c:ptCount val="6"/>
                <c:pt idx="0">
                  <c:v>Inc. City/Town</c:v>
                </c:pt>
                <c:pt idx="1">
                  <c:v>CDP</c:v>
                </c:pt>
                <c:pt idx="2">
                  <c:v>Balance of State</c:v>
                </c:pt>
                <c:pt idx="3">
                  <c:v>Farm/Ranch</c:v>
                </c:pt>
                <c:pt idx="4">
                  <c:v>Fed Land</c:v>
                </c:pt>
                <c:pt idx="5">
                  <c:v>Reservations</c:v>
                </c:pt>
              </c:strCache>
            </c:strRef>
          </c:cat>
          <c:val>
            <c:numRef>
              <c:f>'Summary Grouping'!$I$50:$I$55</c:f>
              <c:numCache>
                <c:formatCode>#,##0</c:formatCode>
                <c:ptCount val="6"/>
                <c:pt idx="0">
                  <c:v>536190</c:v>
                </c:pt>
                <c:pt idx="1">
                  <c:v>151702</c:v>
                </c:pt>
                <c:pt idx="2">
                  <c:v>264763</c:v>
                </c:pt>
                <c:pt idx="3">
                  <c:v>39930</c:v>
                </c:pt>
                <c:pt idx="4">
                  <c:v>0</c:v>
                </c:pt>
                <c:pt idx="5">
                  <c:v>28359</c:v>
                </c:pt>
              </c:numCache>
            </c:numRef>
          </c:val>
        </c:ser>
        <c:ser>
          <c:idx val="1"/>
          <c:order val="1"/>
          <c:tx>
            <c:strRef>
              <c:f>'Summary Grouping'!$J$49</c:f>
              <c:strCache>
                <c:ptCount val="1"/>
                <c:pt idx="0">
                  <c:v>Sq Mi</c:v>
                </c:pt>
              </c:strCache>
            </c:strRef>
          </c:tx>
          <c:invertIfNegative val="0"/>
          <c:cat>
            <c:strRef>
              <c:f>'Summary Grouping'!$H$50:$H$55</c:f>
              <c:strCache>
                <c:ptCount val="6"/>
                <c:pt idx="0">
                  <c:v>Inc. City/Town</c:v>
                </c:pt>
                <c:pt idx="1">
                  <c:v>CDP</c:v>
                </c:pt>
                <c:pt idx="2">
                  <c:v>Balance of State</c:v>
                </c:pt>
                <c:pt idx="3">
                  <c:v>Farm/Ranch</c:v>
                </c:pt>
                <c:pt idx="4">
                  <c:v>Fed Land</c:v>
                </c:pt>
                <c:pt idx="5">
                  <c:v>Reservations</c:v>
                </c:pt>
              </c:strCache>
            </c:strRef>
          </c:cat>
          <c:val>
            <c:numRef>
              <c:f>'Summary Grouping'!$J$50:$J$55</c:f>
              <c:numCache>
                <c:formatCode>#,##0</c:formatCode>
                <c:ptCount val="6"/>
                <c:pt idx="0">
                  <c:v>292</c:v>
                </c:pt>
                <c:pt idx="1">
                  <c:v>1891</c:v>
                </c:pt>
                <c:pt idx="2">
                  <c:v>38084</c:v>
                </c:pt>
                <c:pt idx="3">
                  <c:v>90655</c:v>
                </c:pt>
                <c:pt idx="4">
                  <c:v>40601</c:v>
                </c:pt>
                <c:pt idx="5">
                  <c:v>12107</c:v>
                </c:pt>
              </c:numCache>
            </c:numRef>
          </c:val>
        </c:ser>
        <c:dLbls>
          <c:showLegendKey val="0"/>
          <c:showVal val="0"/>
          <c:showCatName val="0"/>
          <c:showSerName val="0"/>
          <c:showPercent val="0"/>
          <c:showBubbleSize val="0"/>
        </c:dLbls>
        <c:gapWidth val="150"/>
        <c:shape val="box"/>
        <c:axId val="195588096"/>
        <c:axId val="195589632"/>
        <c:axId val="0"/>
      </c:bar3DChart>
      <c:catAx>
        <c:axId val="195588096"/>
        <c:scaling>
          <c:orientation val="minMax"/>
        </c:scaling>
        <c:delete val="0"/>
        <c:axPos val="b"/>
        <c:numFmt formatCode="General" sourceLinked="1"/>
        <c:majorTickMark val="out"/>
        <c:minorTickMark val="none"/>
        <c:tickLblPos val="nextTo"/>
        <c:txPr>
          <a:bodyPr/>
          <a:lstStyle/>
          <a:p>
            <a:pPr>
              <a:defRPr>
                <a:solidFill>
                  <a:srgbClr val="002060"/>
                </a:solidFill>
              </a:defRPr>
            </a:pPr>
            <a:endParaRPr lang="en-US"/>
          </a:p>
        </c:txPr>
        <c:crossAx val="195589632"/>
        <c:crosses val="autoZero"/>
        <c:auto val="1"/>
        <c:lblAlgn val="ctr"/>
        <c:lblOffset val="100"/>
        <c:noMultiLvlLbl val="0"/>
      </c:catAx>
      <c:valAx>
        <c:axId val="195589632"/>
        <c:scaling>
          <c:orientation val="minMax"/>
        </c:scaling>
        <c:delete val="0"/>
        <c:axPos val="l"/>
        <c:numFmt formatCode="#,##0" sourceLinked="1"/>
        <c:majorTickMark val="out"/>
        <c:minorTickMark val="none"/>
        <c:tickLblPos val="nextTo"/>
        <c:txPr>
          <a:bodyPr/>
          <a:lstStyle/>
          <a:p>
            <a:pPr>
              <a:defRPr>
                <a:solidFill>
                  <a:srgbClr val="002060"/>
                </a:solidFill>
              </a:defRPr>
            </a:pPr>
            <a:endParaRPr lang="en-US"/>
          </a:p>
        </c:txPr>
        <c:crossAx val="195588096"/>
        <c:crosses val="autoZero"/>
        <c:crossBetween val="between"/>
      </c:valAx>
    </c:plotArea>
    <c:legend>
      <c:legendPos val="r"/>
      <c:overlay val="0"/>
      <c:txPr>
        <a:bodyPr/>
        <a:lstStyle/>
        <a:p>
          <a:pPr>
            <a:defRPr>
              <a:solidFill>
                <a:srgbClr val="002060"/>
              </a:solidFill>
            </a:defRPr>
          </a:pPr>
          <a:endParaRPr lang="en-US"/>
        </a:p>
      </c:txPr>
    </c:legend>
    <c:plotVisOnly val="1"/>
    <c:dispBlanksAs val="gap"/>
    <c:showDLblsOverMax val="0"/>
  </c:chart>
  <c:spPr>
    <a:gradFill>
      <a:gsLst>
        <a:gs pos="0">
          <a:schemeClr val="tx2">
            <a:lumMod val="70000"/>
            <a:lumOff val="30000"/>
          </a:schemeClr>
        </a:gs>
        <a:gs pos="50000">
          <a:schemeClr val="tx2">
            <a:lumMod val="28000"/>
            <a:lumOff val="72000"/>
          </a:schemeClr>
        </a:gs>
        <a:gs pos="100000">
          <a:schemeClr val="bg1">
            <a:alpha val="93000"/>
            <a:lumMod val="88000"/>
          </a:schemeClr>
        </a:gs>
      </a:gsLst>
      <a:lin ang="5400000" scaled="0"/>
    </a:gradFill>
    <a:ln>
      <a:solidFill>
        <a:schemeClr val="tx2">
          <a:lumMod val="7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solidFill>
                <a:schemeClr val="tx2"/>
              </a:solidFill>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'[5]MDS List - CASM NextGen'!$C$87</c:f>
              <c:strCache>
                <c:ptCount val="1"/>
                <c:pt idx="0">
                  <c:v>PSE Respond</c:v>
                </c:pt>
              </c:strCache>
            </c:strRef>
          </c:tx>
          <c:dLbls>
            <c:txPr>
              <a:bodyPr/>
              <a:lstStyle/>
              <a:p>
                <a:pPr>
                  <a:defRPr b="1">
                    <a:solidFill>
                      <a:schemeClr val="bg1"/>
                    </a:solidFill>
                  </a:defRPr>
                </a:pPr>
                <a:endParaRPr lang="en-US"/>
              </a:p>
            </c:txPr>
            <c:showLegendKey val="0"/>
            <c:showVal val="0"/>
            <c:showCatName val="0"/>
            <c:showSerName val="0"/>
            <c:showPercent val="1"/>
            <c:showBubbleSize val="0"/>
            <c:showLeaderLines val="1"/>
          </c:dLbls>
          <c:cat>
            <c:strRef>
              <c:f>'[5]MDS List - CASM NextGen'!$B$88:$B$90</c:f>
              <c:strCache>
                <c:ptCount val="3"/>
                <c:pt idx="0">
                  <c:v>Em Mgt</c:v>
                </c:pt>
                <c:pt idx="1">
                  <c:v>Fire</c:v>
                </c:pt>
                <c:pt idx="2">
                  <c:v>Police</c:v>
                </c:pt>
              </c:strCache>
            </c:strRef>
          </c:cat>
          <c:val>
            <c:numRef>
              <c:f>'[5]MDS List - CASM NextGen'!$C$88:$C$90</c:f>
              <c:numCache>
                <c:formatCode>General</c:formatCode>
                <c:ptCount val="3"/>
                <c:pt idx="0">
                  <c:v>3</c:v>
                </c:pt>
                <c:pt idx="1">
                  <c:v>67</c:v>
                </c:pt>
                <c:pt idx="2">
                  <c:v>12</c:v>
                </c:pt>
              </c:numCache>
            </c:numRef>
          </c:val>
        </c:ser>
        <c:dLbls>
          <c:showLegendKey val="0"/>
          <c:showVal val="0"/>
          <c:showCatName val="0"/>
          <c:showSerName val="0"/>
          <c:showPercent val="1"/>
          <c:showBubbleSize val="0"/>
          <c:showLeaderLines val="1"/>
        </c:dLbls>
      </c:pie3DChart>
    </c:plotArea>
    <c:legend>
      <c:legendPos val="r"/>
      <c:overlay val="0"/>
      <c:txPr>
        <a:bodyPr/>
        <a:lstStyle/>
        <a:p>
          <a:pPr>
            <a:defRPr>
              <a:solidFill>
                <a:schemeClr val="tx2"/>
              </a:solidFill>
            </a:defRPr>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NextGen'!$C$107</c:f>
              <c:strCache>
                <c:ptCount val="1"/>
                <c:pt idx="0">
                  <c:v>Agencies</c:v>
                </c:pt>
              </c:strCache>
            </c:strRef>
          </c:tx>
          <c:explosion val="1"/>
          <c:dLbls>
            <c:txPr>
              <a:bodyPr/>
              <a:lstStyle/>
              <a:p>
                <a:pPr>
                  <a:defRPr b="1">
                    <a:solidFill>
                      <a:schemeClr val="bg1"/>
                    </a:solidFill>
                  </a:defRPr>
                </a:pPr>
                <a:endParaRPr lang="en-US"/>
              </a:p>
            </c:txPr>
            <c:showLegendKey val="0"/>
            <c:showVal val="0"/>
            <c:showCatName val="0"/>
            <c:showSerName val="0"/>
            <c:showPercent val="1"/>
            <c:showBubbleSize val="0"/>
            <c:showLeaderLines val="0"/>
          </c:dLbls>
          <c:cat>
            <c:strRef>
              <c:f>'[5]MDS List - CASM NextGen'!$B$108:$B$110</c:f>
              <c:strCache>
                <c:ptCount val="3"/>
                <c:pt idx="0">
                  <c:v>Yes</c:v>
                </c:pt>
                <c:pt idx="1">
                  <c:v>No</c:v>
                </c:pt>
                <c:pt idx="2">
                  <c:v>Unkown</c:v>
                </c:pt>
              </c:strCache>
            </c:strRef>
          </c:cat>
          <c:val>
            <c:numRef>
              <c:f>'[5]MDS List - CASM NextGen'!$C$108:$C$110</c:f>
              <c:numCache>
                <c:formatCode>General</c:formatCode>
                <c:ptCount val="3"/>
                <c:pt idx="0">
                  <c:v>68</c:v>
                </c:pt>
                <c:pt idx="1">
                  <c:v>4</c:v>
                </c:pt>
                <c:pt idx="2">
                  <c:v>2</c:v>
                </c:pt>
              </c:numCache>
            </c:numRef>
          </c:val>
        </c:ser>
        <c:dLbls>
          <c:showLegendKey val="0"/>
          <c:showVal val="0"/>
          <c:showCatName val="0"/>
          <c:showSerName val="0"/>
          <c:showPercent val="0"/>
          <c:showBubbleSize val="0"/>
          <c:showLeaderLines val="0"/>
        </c:dLbls>
      </c:pie3DChart>
    </c:plotArea>
    <c:legend>
      <c:legendPos val="r"/>
      <c:overlay val="0"/>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NextGen'!$C$126</c:f>
              <c:strCache>
                <c:ptCount val="1"/>
                <c:pt idx="0">
                  <c:v>Agencies</c:v>
                </c:pt>
              </c:strCache>
            </c:strRef>
          </c:tx>
          <c:dLbls>
            <c:txPr>
              <a:bodyPr/>
              <a:lstStyle/>
              <a:p>
                <a:pPr>
                  <a:defRPr b="1">
                    <a:solidFill>
                      <a:schemeClr val="bg1"/>
                    </a:solidFill>
                  </a:defRPr>
                </a:pPr>
                <a:endParaRPr lang="en-US"/>
              </a:p>
            </c:txPr>
            <c:showLegendKey val="0"/>
            <c:showVal val="0"/>
            <c:showCatName val="0"/>
            <c:showSerName val="0"/>
            <c:showPercent val="1"/>
            <c:showBubbleSize val="0"/>
            <c:showLeaderLines val="0"/>
          </c:dLbls>
          <c:cat>
            <c:strRef>
              <c:f>'[5]MDS List - CASM NextGen'!$B$127:$B$131</c:f>
              <c:strCache>
                <c:ptCount val="5"/>
                <c:pt idx="0">
                  <c:v>Yes, Fixed Amount</c:v>
                </c:pt>
                <c:pt idx="1">
                  <c:v>Yes, Based on Usage</c:v>
                </c:pt>
                <c:pt idx="2">
                  <c:v>Yes, Other Method</c:v>
                </c:pt>
                <c:pt idx="3">
                  <c:v>No</c:v>
                </c:pt>
                <c:pt idx="4">
                  <c:v>Unknown</c:v>
                </c:pt>
              </c:strCache>
            </c:strRef>
          </c:cat>
          <c:val>
            <c:numRef>
              <c:f>'[5]MDS List - CASM NextGen'!$C$127:$C$131</c:f>
              <c:numCache>
                <c:formatCode>General</c:formatCode>
                <c:ptCount val="5"/>
                <c:pt idx="0">
                  <c:v>9</c:v>
                </c:pt>
                <c:pt idx="1">
                  <c:v>0</c:v>
                </c:pt>
                <c:pt idx="2">
                  <c:v>3</c:v>
                </c:pt>
                <c:pt idx="3">
                  <c:v>61</c:v>
                </c:pt>
                <c:pt idx="4">
                  <c:v>4</c:v>
                </c:pt>
              </c:numCache>
            </c:numRef>
          </c:val>
        </c:ser>
        <c:dLbls>
          <c:showLegendKey val="0"/>
          <c:showVal val="0"/>
          <c:showCatName val="0"/>
          <c:showSerName val="0"/>
          <c:showPercent val="0"/>
          <c:showBubbleSize val="0"/>
          <c:showLeaderLines val="0"/>
        </c:dLbls>
      </c:pie3DChart>
    </c:plotArea>
    <c:legend>
      <c:legendPos val="r"/>
      <c:overlay val="0"/>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solidFill>
                  <a:schemeClr val="tx2"/>
                </a:solidFill>
              </a:rPr>
              <a:t>Agencies</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NextGen'!$C$147</c:f>
              <c:strCache>
                <c:ptCount val="1"/>
                <c:pt idx="0">
                  <c:v>Agencies</c:v>
                </c:pt>
              </c:strCache>
            </c:strRef>
          </c:tx>
          <c:dLbls>
            <c:txPr>
              <a:bodyPr/>
              <a:lstStyle/>
              <a:p>
                <a:pPr>
                  <a:defRPr>
                    <a:solidFill>
                      <a:schemeClr val="bg1"/>
                    </a:solidFill>
                  </a:defRPr>
                </a:pPr>
                <a:endParaRPr lang="en-US"/>
              </a:p>
            </c:txPr>
            <c:showLegendKey val="0"/>
            <c:showVal val="0"/>
            <c:showCatName val="0"/>
            <c:showSerName val="0"/>
            <c:showPercent val="1"/>
            <c:showBubbleSize val="0"/>
            <c:showLeaderLines val="1"/>
          </c:dLbls>
          <c:cat>
            <c:strRef>
              <c:f>'[5]MDS List - CASM NextGen'!$B$148:$B$150</c:f>
              <c:strCache>
                <c:ptCount val="3"/>
                <c:pt idx="0">
                  <c:v>Yes, Cost Barrier</c:v>
                </c:pt>
                <c:pt idx="1">
                  <c:v>No, Cost not Barrier</c:v>
                </c:pt>
                <c:pt idx="2">
                  <c:v>Unkown</c:v>
                </c:pt>
              </c:strCache>
            </c:strRef>
          </c:cat>
          <c:val>
            <c:numRef>
              <c:f>'[5]MDS List - CASM NextGen'!$C$148:$C$150</c:f>
              <c:numCache>
                <c:formatCode>General</c:formatCode>
                <c:ptCount val="3"/>
                <c:pt idx="0">
                  <c:v>50</c:v>
                </c:pt>
                <c:pt idx="1">
                  <c:v>9</c:v>
                </c:pt>
                <c:pt idx="2">
                  <c:v>8</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b="1">
              <a:solidFill>
                <a:schemeClr val="tx2"/>
              </a:solidFill>
            </a:defRPr>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solidFill>
                  <a:srgbClr val="0033CC"/>
                </a:solidFill>
                <a:latin typeface="Times New Roman" panose="02020603050405020304" pitchFamily="18" charset="0"/>
                <a:cs typeface="Times New Roman" panose="02020603050405020304" pitchFamily="18" charset="0"/>
              </a:rPr>
              <a:t>Agencies</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NextGen'!$C$167</c:f>
              <c:strCache>
                <c:ptCount val="1"/>
                <c:pt idx="0">
                  <c:v>Agencies</c:v>
                </c:pt>
              </c:strCache>
            </c:strRef>
          </c:tx>
          <c:dLbls>
            <c:txPr>
              <a:bodyPr/>
              <a:lstStyle/>
              <a:p>
                <a:pPr>
                  <a:defRPr b="1">
                    <a:solidFill>
                      <a:schemeClr val="bg1"/>
                    </a:solidFill>
                  </a:defRPr>
                </a:pPr>
                <a:endParaRPr lang="en-US"/>
              </a:p>
            </c:txPr>
            <c:showLegendKey val="0"/>
            <c:showVal val="0"/>
            <c:showCatName val="0"/>
            <c:showSerName val="0"/>
            <c:showPercent val="1"/>
            <c:showBubbleSize val="0"/>
            <c:showLeaderLines val="0"/>
          </c:dLbls>
          <c:cat>
            <c:strRef>
              <c:f>'[5]MDS List - CASM NextGen'!$B$168:$B$170</c:f>
              <c:strCache>
                <c:ptCount val="3"/>
                <c:pt idx="0">
                  <c:v>Yes, Barrier</c:v>
                </c:pt>
                <c:pt idx="1">
                  <c:v>No, not Barrier</c:v>
                </c:pt>
                <c:pt idx="2">
                  <c:v>UnKnown</c:v>
                </c:pt>
              </c:strCache>
            </c:strRef>
          </c:cat>
          <c:val>
            <c:numRef>
              <c:f>'[5]MDS List - CASM NextGen'!$C$168:$C$170</c:f>
              <c:numCache>
                <c:formatCode>General</c:formatCode>
                <c:ptCount val="3"/>
                <c:pt idx="0">
                  <c:v>36</c:v>
                </c:pt>
                <c:pt idx="1">
                  <c:v>21</c:v>
                </c:pt>
                <c:pt idx="2">
                  <c:v>10</c:v>
                </c:pt>
              </c:numCache>
            </c:numRef>
          </c:val>
        </c:ser>
        <c:dLbls>
          <c:showLegendKey val="0"/>
          <c:showVal val="0"/>
          <c:showCatName val="0"/>
          <c:showSerName val="0"/>
          <c:showPercent val="0"/>
          <c:showBubbleSize val="0"/>
          <c:showLeaderLines val="0"/>
        </c:dLbls>
      </c:pie3DChart>
    </c:plotArea>
    <c:legend>
      <c:legendPos val="r"/>
      <c:overlay val="0"/>
      <c:txPr>
        <a:bodyPr/>
        <a:lstStyle/>
        <a:p>
          <a:pPr>
            <a:defRPr b="1">
              <a:solidFill>
                <a:srgbClr val="0033CC"/>
              </a:solidFill>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solidFill>
                <a:srgbClr val="0033CC"/>
              </a:solidFill>
            </a:defRPr>
          </a:pPr>
          <a:endParaRPr lang="en-US"/>
        </a:p>
      </c:tx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NextGen'!$C$185</c:f>
              <c:strCache>
                <c:ptCount val="1"/>
                <c:pt idx="0">
                  <c:v>Agencies</c:v>
                </c:pt>
              </c:strCache>
            </c:strRef>
          </c:tx>
          <c:dLbls>
            <c:txPr>
              <a:bodyPr/>
              <a:lstStyle/>
              <a:p>
                <a:pPr>
                  <a:defRPr>
                    <a:solidFill>
                      <a:schemeClr val="bg1"/>
                    </a:solidFill>
                  </a:defRPr>
                </a:pPr>
                <a:endParaRPr lang="en-US"/>
              </a:p>
            </c:txPr>
            <c:showLegendKey val="0"/>
            <c:showVal val="0"/>
            <c:showCatName val="0"/>
            <c:showSerName val="0"/>
            <c:showPercent val="1"/>
            <c:showBubbleSize val="0"/>
            <c:showLeaderLines val="1"/>
          </c:dLbls>
          <c:cat>
            <c:strRef>
              <c:f>'[5]MDS List - CASM NextGen'!$B$186:$B$188</c:f>
              <c:strCache>
                <c:ptCount val="3"/>
                <c:pt idx="0">
                  <c:v>Yes, Security a Barrier</c:v>
                </c:pt>
                <c:pt idx="1">
                  <c:v>No, Security not a Barrier</c:v>
                </c:pt>
                <c:pt idx="2">
                  <c:v>UnKnown</c:v>
                </c:pt>
              </c:strCache>
            </c:strRef>
          </c:cat>
          <c:val>
            <c:numRef>
              <c:f>'[5]MDS List - CASM NextGen'!$C$186:$C$188</c:f>
              <c:numCache>
                <c:formatCode>General</c:formatCode>
                <c:ptCount val="3"/>
                <c:pt idx="0">
                  <c:v>14</c:v>
                </c:pt>
                <c:pt idx="1">
                  <c:v>33</c:v>
                </c:pt>
                <c:pt idx="2">
                  <c:v>18</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b="1">
              <a:solidFill>
                <a:srgbClr val="0033CC"/>
              </a:solidFill>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c:spPr>
      <c:txPr>
        <a:bodyPr/>
        <a:lstStyle/>
        <a:p>
          <a:pPr>
            <a:defRPr>
              <a:solidFill>
                <a:srgbClr val="0033CC"/>
              </a:solidFill>
            </a:defRPr>
          </a:pPr>
          <a:endParaRPr lang="en-US"/>
        </a:p>
      </c:tx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NextGen'!$C$206</c:f>
              <c:strCache>
                <c:ptCount val="1"/>
                <c:pt idx="0">
                  <c:v>Agencies</c:v>
                </c:pt>
              </c:strCache>
            </c:strRef>
          </c:tx>
          <c:dLbls>
            <c:txPr>
              <a:bodyPr/>
              <a:lstStyle/>
              <a:p>
                <a:pPr>
                  <a:defRPr>
                    <a:solidFill>
                      <a:schemeClr val="bg1"/>
                    </a:solidFill>
                  </a:defRPr>
                </a:pPr>
                <a:endParaRPr lang="en-US"/>
              </a:p>
            </c:txPr>
            <c:showLegendKey val="0"/>
            <c:showVal val="0"/>
            <c:showCatName val="0"/>
            <c:showSerName val="0"/>
            <c:showPercent val="1"/>
            <c:showBubbleSize val="0"/>
            <c:showLeaderLines val="1"/>
          </c:dLbls>
          <c:cat>
            <c:strRef>
              <c:f>'[5]MDS List - CASM NextGen'!$B$207:$B$209</c:f>
              <c:strCache>
                <c:ptCount val="3"/>
                <c:pt idx="0">
                  <c:v>Yes, Coverage is Barrier</c:v>
                </c:pt>
                <c:pt idx="1">
                  <c:v>No, coverage is not Barrier</c:v>
                </c:pt>
                <c:pt idx="2">
                  <c:v>Unknown</c:v>
                </c:pt>
              </c:strCache>
            </c:strRef>
          </c:cat>
          <c:val>
            <c:numRef>
              <c:f>'[5]MDS List - CASM NextGen'!$C$207:$C$209</c:f>
              <c:numCache>
                <c:formatCode>General</c:formatCode>
                <c:ptCount val="3"/>
                <c:pt idx="0">
                  <c:v>46</c:v>
                </c:pt>
                <c:pt idx="1">
                  <c:v>12</c:v>
                </c:pt>
                <c:pt idx="2">
                  <c:v>8</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b="1">
              <a:solidFill>
                <a:srgbClr val="0033CC"/>
              </a:solidFill>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a:solidFill>
                <a:srgbClr val="0033CC"/>
              </a:solidFill>
            </a:defRPr>
          </a:pPr>
          <a:endParaRPr lang="en-US"/>
        </a:p>
      </c:tx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'[5]MDS List - CASM NextGen'!$C$228</c:f>
              <c:strCache>
                <c:ptCount val="1"/>
                <c:pt idx="0">
                  <c:v>Agencies</c:v>
                </c:pt>
              </c:strCache>
            </c:strRef>
          </c:tx>
          <c:dLbls>
            <c:txPr>
              <a:bodyPr/>
              <a:lstStyle/>
              <a:p>
                <a:pPr>
                  <a:defRPr>
                    <a:solidFill>
                      <a:schemeClr val="bg1"/>
                    </a:solidFill>
                  </a:defRPr>
                </a:pPr>
                <a:endParaRPr lang="en-US"/>
              </a:p>
            </c:txPr>
            <c:showLegendKey val="0"/>
            <c:showVal val="0"/>
            <c:showCatName val="0"/>
            <c:showSerName val="0"/>
            <c:showPercent val="1"/>
            <c:showBubbleSize val="0"/>
            <c:showLeaderLines val="1"/>
          </c:dLbls>
          <c:cat>
            <c:strRef>
              <c:f>'[5]MDS List - CASM NextGen'!$B$229:$B$231</c:f>
              <c:strCache>
                <c:ptCount val="3"/>
                <c:pt idx="0">
                  <c:v>Yes, Expertise is Barrier</c:v>
                </c:pt>
                <c:pt idx="1">
                  <c:v>No, Expertise is not Barrier</c:v>
                </c:pt>
                <c:pt idx="2">
                  <c:v>Unknown</c:v>
                </c:pt>
              </c:strCache>
            </c:strRef>
          </c:cat>
          <c:val>
            <c:numRef>
              <c:f>'[5]MDS List - CASM NextGen'!$C$229:$C$231</c:f>
              <c:numCache>
                <c:formatCode>General</c:formatCode>
                <c:ptCount val="3"/>
                <c:pt idx="0">
                  <c:v>22</c:v>
                </c:pt>
                <c:pt idx="1">
                  <c:v>35</c:v>
                </c:pt>
                <c:pt idx="2">
                  <c:v>6</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a:solidFill>
                <a:srgbClr val="0033CC"/>
              </a:solidFill>
            </a:defRPr>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solidFill>
                  <a:schemeClr val="tx2"/>
                </a:solidFill>
              </a:defRPr>
            </a:pPr>
            <a:r>
              <a:rPr lang="en-US" sz="1000" b="1">
                <a:solidFill>
                  <a:schemeClr val="tx2"/>
                </a:solidFill>
              </a:rPr>
              <a:t>Tribal</a:t>
            </a:r>
            <a:r>
              <a:rPr lang="en-US" sz="1000" b="1" baseline="0">
                <a:solidFill>
                  <a:schemeClr val="tx2"/>
                </a:solidFill>
              </a:rPr>
              <a:t> Nations by Acres</a:t>
            </a:r>
            <a:endParaRPr lang="en-US" sz="1000" b="1">
              <a:solidFill>
                <a:schemeClr val="tx2"/>
              </a:solidFill>
            </a:endParaRPr>
          </a:p>
        </c:rich>
      </c:tx>
      <c:layout>
        <c:manualLayout>
          <c:xMode val="edge"/>
          <c:yMode val="edge"/>
          <c:x val="0.32959033245844271"/>
          <c:y val="4.6296296296296294E-3"/>
        </c:manualLayout>
      </c:layout>
      <c:overlay val="1"/>
      <c:spPr>
        <a:solidFill>
          <a:schemeClr val="accent1">
            <a:lumMod val="20000"/>
            <a:lumOff val="80000"/>
          </a:schemeClr>
        </a:solidFill>
      </c:spPr>
    </c:title>
    <c:autoTitleDeleted val="0"/>
    <c:view3D>
      <c:rotX val="30"/>
      <c:rotY val="4"/>
      <c:rAngAx val="0"/>
      <c:perspective val="0"/>
    </c:view3D>
    <c:floor>
      <c:thickness val="0"/>
    </c:floor>
    <c:sideWall>
      <c:thickness val="0"/>
    </c:sideWall>
    <c:backWall>
      <c:thickness val="0"/>
    </c:backWall>
    <c:plotArea>
      <c:layout>
        <c:manualLayout>
          <c:layoutTarget val="inner"/>
          <c:xMode val="edge"/>
          <c:yMode val="edge"/>
          <c:x val="1.0260963220632309E-4"/>
          <c:y val="6.9444444444444448E-2"/>
          <c:w val="0.71654199475065616"/>
          <c:h val="0.89814814814814814"/>
        </c:manualLayout>
      </c:layout>
      <c:pie3DChart>
        <c:varyColors val="1"/>
        <c:ser>
          <c:idx val="0"/>
          <c:order val="0"/>
          <c:explosion val="6"/>
          <c:dPt>
            <c:idx val="1"/>
            <c:bubble3D val="0"/>
            <c:explosion val="9"/>
          </c:dPt>
          <c:dLbls>
            <c:txPr>
              <a:bodyPr/>
              <a:lstStyle/>
              <a:p>
                <a:pPr>
                  <a:defRPr b="1">
                    <a:solidFill>
                      <a:schemeClr val="bg1"/>
                    </a:solidFill>
                  </a:defRPr>
                </a:pPr>
                <a:endParaRPr lang="en-US"/>
              </a:p>
            </c:txPr>
            <c:showLegendKey val="0"/>
            <c:showVal val="0"/>
            <c:showCatName val="0"/>
            <c:showSerName val="0"/>
            <c:showPercent val="1"/>
            <c:showBubbleSize val="0"/>
            <c:showLeaderLines val="0"/>
          </c:dLbls>
          <c:cat>
            <c:strRef>
              <c:f>'Tribal Nations'!$C$31:$C$37</c:f>
              <c:strCache>
                <c:ptCount val="7"/>
                <c:pt idx="0">
                  <c:v>Crow</c:v>
                </c:pt>
                <c:pt idx="1">
                  <c:v>Fort Peck</c:v>
                </c:pt>
                <c:pt idx="2">
                  <c:v>Blackfeet</c:v>
                </c:pt>
                <c:pt idx="3">
                  <c:v>Flathead</c:v>
                </c:pt>
                <c:pt idx="4">
                  <c:v>Fort Belknap</c:v>
                </c:pt>
                <c:pt idx="5">
                  <c:v>No. Cheyenne</c:v>
                </c:pt>
                <c:pt idx="6">
                  <c:v>Rocky Boy's</c:v>
                </c:pt>
              </c:strCache>
            </c:strRef>
          </c:cat>
          <c:val>
            <c:numRef>
              <c:f>'Tribal Nations'!$D$31:$D$37</c:f>
              <c:numCache>
                <c:formatCode>#,##0</c:formatCode>
                <c:ptCount val="7"/>
                <c:pt idx="0">
                  <c:v>2464914</c:v>
                </c:pt>
                <c:pt idx="1">
                  <c:v>2093124</c:v>
                </c:pt>
                <c:pt idx="2">
                  <c:v>1525712</c:v>
                </c:pt>
                <c:pt idx="3">
                  <c:v>1243000</c:v>
                </c:pt>
                <c:pt idx="4">
                  <c:v>645576</c:v>
                </c:pt>
                <c:pt idx="5">
                  <c:v>444774</c:v>
                </c:pt>
                <c:pt idx="6">
                  <c:v>122259</c:v>
                </c:pt>
              </c:numCache>
            </c:numRef>
          </c:val>
        </c:ser>
        <c:dLbls>
          <c:showLegendKey val="0"/>
          <c:showVal val="0"/>
          <c:showCatName val="0"/>
          <c:showSerName val="0"/>
          <c:showPercent val="0"/>
          <c:showBubbleSize val="0"/>
          <c:showLeaderLines val="0"/>
        </c:dLbls>
      </c:pie3DChart>
      <c:spPr>
        <a:ln>
          <a:noFill/>
        </a:ln>
      </c:spPr>
    </c:plotArea>
    <c:legend>
      <c:legendPos val="r"/>
      <c:overlay val="0"/>
      <c:txPr>
        <a:bodyPr/>
        <a:lstStyle/>
        <a:p>
          <a:pPr>
            <a:defRPr baseline="0">
              <a:solidFill>
                <a:schemeClr val="tx2"/>
              </a:solidFill>
              <a:latin typeface="Arial" panose="020B0604020202020204" pitchFamily="34" charset="0"/>
            </a:defRPr>
          </a:pPr>
          <a:endParaRPr lang="en-US"/>
        </a:p>
      </c:txPr>
    </c:legend>
    <c:plotVisOnly val="1"/>
    <c:dispBlanksAs val="gap"/>
    <c:showDLblsOverMax val="0"/>
  </c:chart>
  <c:spPr>
    <a:gradFill>
      <a:gsLst>
        <a:gs pos="0">
          <a:schemeClr val="tx2">
            <a:lumMod val="70000"/>
            <a:lumOff val="30000"/>
          </a:schemeClr>
        </a:gs>
        <a:gs pos="50000">
          <a:schemeClr val="tx2">
            <a:lumMod val="28000"/>
            <a:lumOff val="72000"/>
          </a:schemeClr>
        </a:gs>
        <a:gs pos="100000">
          <a:schemeClr val="bg1">
            <a:alpha val="93000"/>
            <a:lumMod val="88000"/>
          </a:schemeClr>
        </a:gs>
      </a:gsLst>
      <a:lin ang="5400000" scaled="0"/>
    </a:gra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solidFill>
                  <a:schemeClr val="tx2">
                    <a:lumMod val="75000"/>
                  </a:schemeClr>
                </a:solidFill>
              </a:defRPr>
            </a:pPr>
            <a:r>
              <a:rPr lang="en-US" sz="1100" baseline="0">
                <a:solidFill>
                  <a:schemeClr val="tx2">
                    <a:lumMod val="75000"/>
                  </a:schemeClr>
                </a:solidFill>
              </a:rPr>
              <a:t>Tribal Nations by Pop &amp; Sq. Miles</a:t>
            </a:r>
          </a:p>
        </c:rich>
      </c:tx>
      <c:layout>
        <c:manualLayout>
          <c:xMode val="edge"/>
          <c:yMode val="edge"/>
          <c:x val="0.26706478061923677"/>
          <c:y val="9.2592592592592587E-3"/>
        </c:manualLayout>
      </c:layout>
      <c:overlay val="1"/>
      <c:spPr>
        <a:solidFill>
          <a:schemeClr val="tx2">
            <a:lumMod val="20000"/>
            <a:lumOff val="80000"/>
          </a:schemeClr>
        </a:solidFill>
      </c:spPr>
    </c:title>
    <c:autoTitleDeleted val="0"/>
    <c:view3D>
      <c:rotX val="15"/>
      <c:rotY val="20"/>
      <c:rAngAx val="1"/>
    </c:view3D>
    <c:floor>
      <c:thickness val="0"/>
      <c:spPr>
        <a:solidFill>
          <a:schemeClr val="bg1">
            <a:lumMod val="85000"/>
            <a:alpha val="61000"/>
          </a:schemeClr>
        </a:solidFill>
      </c:spPr>
    </c:floor>
    <c:sideWall>
      <c:thickness val="0"/>
      <c:spPr>
        <a:solidFill>
          <a:schemeClr val="bg1">
            <a:lumMod val="85000"/>
            <a:alpha val="44000"/>
          </a:schemeClr>
        </a:solidFill>
      </c:spPr>
    </c:sideWall>
    <c:backWall>
      <c:thickness val="0"/>
      <c:spPr>
        <a:solidFill>
          <a:schemeClr val="bg1">
            <a:lumMod val="85000"/>
            <a:alpha val="44000"/>
          </a:schemeClr>
        </a:solidFill>
      </c:spPr>
    </c:backWall>
    <c:plotArea>
      <c:layout/>
      <c:bar3DChart>
        <c:barDir val="col"/>
        <c:grouping val="clustered"/>
        <c:varyColors val="0"/>
        <c:ser>
          <c:idx val="0"/>
          <c:order val="0"/>
          <c:tx>
            <c:strRef>
              <c:f>'Tribal Nations'!$D$58</c:f>
              <c:strCache>
                <c:ptCount val="1"/>
                <c:pt idx="0">
                  <c:v>OnRes</c:v>
                </c:pt>
              </c:strCache>
            </c:strRef>
          </c:tx>
          <c:invertIfNegative val="0"/>
          <c:cat>
            <c:strRef>
              <c:f>'Tribal Nations'!$C$59:$C$65</c:f>
              <c:strCache>
                <c:ptCount val="7"/>
                <c:pt idx="0">
                  <c:v>Crow</c:v>
                </c:pt>
                <c:pt idx="1">
                  <c:v>Fort Peck</c:v>
                </c:pt>
                <c:pt idx="2">
                  <c:v>Blackfeet</c:v>
                </c:pt>
                <c:pt idx="3">
                  <c:v>Flathead</c:v>
                </c:pt>
                <c:pt idx="4">
                  <c:v>No. Cheyenne</c:v>
                </c:pt>
                <c:pt idx="5">
                  <c:v>Rocky Boy</c:v>
                </c:pt>
                <c:pt idx="6">
                  <c:v>Fort Belknap </c:v>
                </c:pt>
              </c:strCache>
            </c:strRef>
          </c:cat>
          <c:val>
            <c:numRef>
              <c:f>'Tribal Nations'!$D$59:$D$65</c:f>
              <c:numCache>
                <c:formatCode>#,##0</c:formatCode>
                <c:ptCount val="7"/>
                <c:pt idx="0">
                  <c:v>7500</c:v>
                </c:pt>
                <c:pt idx="1">
                  <c:v>6800</c:v>
                </c:pt>
                <c:pt idx="2">
                  <c:v>7000</c:v>
                </c:pt>
                <c:pt idx="3">
                  <c:v>5000</c:v>
                </c:pt>
                <c:pt idx="4">
                  <c:v>5000</c:v>
                </c:pt>
                <c:pt idx="5">
                  <c:v>3397.3500000000004</c:v>
                </c:pt>
                <c:pt idx="6">
                  <c:v>3429</c:v>
                </c:pt>
              </c:numCache>
            </c:numRef>
          </c:val>
        </c:ser>
        <c:ser>
          <c:idx val="1"/>
          <c:order val="1"/>
          <c:tx>
            <c:strRef>
              <c:f>'Tribal Nations'!$E$58</c:f>
              <c:strCache>
                <c:ptCount val="1"/>
                <c:pt idx="0">
                  <c:v>Sq Mi</c:v>
                </c:pt>
              </c:strCache>
            </c:strRef>
          </c:tx>
          <c:invertIfNegative val="0"/>
          <c:cat>
            <c:strRef>
              <c:f>'Tribal Nations'!$C$59:$C$65</c:f>
              <c:strCache>
                <c:ptCount val="7"/>
                <c:pt idx="0">
                  <c:v>Crow</c:v>
                </c:pt>
                <c:pt idx="1">
                  <c:v>Fort Peck</c:v>
                </c:pt>
                <c:pt idx="2">
                  <c:v>Blackfeet</c:v>
                </c:pt>
                <c:pt idx="3">
                  <c:v>Flathead</c:v>
                </c:pt>
                <c:pt idx="4">
                  <c:v>No. Cheyenne</c:v>
                </c:pt>
                <c:pt idx="5">
                  <c:v>Rocky Boy</c:v>
                </c:pt>
                <c:pt idx="6">
                  <c:v>Fort Belknap </c:v>
                </c:pt>
              </c:strCache>
            </c:strRef>
          </c:cat>
          <c:val>
            <c:numRef>
              <c:f>'Tribal Nations'!$E$59:$E$65</c:f>
              <c:numCache>
                <c:formatCode>#,##0</c:formatCode>
                <c:ptCount val="7"/>
                <c:pt idx="0">
                  <c:v>3606</c:v>
                </c:pt>
                <c:pt idx="1">
                  <c:v>3289</c:v>
                </c:pt>
                <c:pt idx="2">
                  <c:v>2343</c:v>
                </c:pt>
                <c:pt idx="3">
                  <c:v>1938</c:v>
                </c:pt>
                <c:pt idx="4">
                  <c:v>695</c:v>
                </c:pt>
                <c:pt idx="5">
                  <c:v>190</c:v>
                </c:pt>
                <c:pt idx="6">
                  <c:v>45.8</c:v>
                </c:pt>
              </c:numCache>
            </c:numRef>
          </c:val>
        </c:ser>
        <c:dLbls>
          <c:showLegendKey val="0"/>
          <c:showVal val="0"/>
          <c:showCatName val="0"/>
          <c:showSerName val="0"/>
          <c:showPercent val="0"/>
          <c:showBubbleSize val="0"/>
        </c:dLbls>
        <c:gapWidth val="150"/>
        <c:shape val="box"/>
        <c:axId val="193189760"/>
        <c:axId val="193191296"/>
        <c:axId val="0"/>
      </c:bar3DChart>
      <c:catAx>
        <c:axId val="193189760"/>
        <c:scaling>
          <c:orientation val="minMax"/>
        </c:scaling>
        <c:delete val="0"/>
        <c:axPos val="b"/>
        <c:majorTickMark val="out"/>
        <c:minorTickMark val="none"/>
        <c:tickLblPos val="nextTo"/>
        <c:txPr>
          <a:bodyPr/>
          <a:lstStyle/>
          <a:p>
            <a:pPr>
              <a:defRPr baseline="0">
                <a:solidFill>
                  <a:schemeClr val="tx2"/>
                </a:solidFill>
              </a:defRPr>
            </a:pPr>
            <a:endParaRPr lang="en-US"/>
          </a:p>
        </c:txPr>
        <c:crossAx val="193191296"/>
        <c:crosses val="autoZero"/>
        <c:auto val="1"/>
        <c:lblAlgn val="ctr"/>
        <c:lblOffset val="100"/>
        <c:noMultiLvlLbl val="0"/>
      </c:catAx>
      <c:valAx>
        <c:axId val="193191296"/>
        <c:scaling>
          <c:orientation val="minMax"/>
        </c:scaling>
        <c:delete val="0"/>
        <c:axPos val="l"/>
        <c:majorGridlines/>
        <c:numFmt formatCode="#,##0" sourceLinked="1"/>
        <c:majorTickMark val="out"/>
        <c:minorTickMark val="none"/>
        <c:tickLblPos val="nextTo"/>
        <c:txPr>
          <a:bodyPr/>
          <a:lstStyle/>
          <a:p>
            <a:pPr>
              <a:defRPr>
                <a:solidFill>
                  <a:schemeClr val="tx2"/>
                </a:solidFill>
              </a:defRPr>
            </a:pPr>
            <a:endParaRPr lang="en-US"/>
          </a:p>
        </c:txPr>
        <c:crossAx val="193189760"/>
        <c:crosses val="autoZero"/>
        <c:crossBetween val="between"/>
      </c:valAx>
    </c:plotArea>
    <c:legend>
      <c:legendPos val="r"/>
      <c:overlay val="0"/>
    </c:legend>
    <c:plotVisOnly val="1"/>
    <c:dispBlanksAs val="gap"/>
    <c:showDLblsOverMax val="0"/>
  </c:chart>
  <c:spPr>
    <a:gradFill>
      <a:gsLst>
        <a:gs pos="0">
          <a:schemeClr val="tx2">
            <a:lumMod val="70000"/>
            <a:lumOff val="30000"/>
          </a:schemeClr>
        </a:gs>
        <a:gs pos="50000">
          <a:schemeClr val="tx2">
            <a:lumMod val="28000"/>
            <a:lumOff val="72000"/>
          </a:schemeClr>
        </a:gs>
        <a:gs pos="100000">
          <a:schemeClr val="bg1">
            <a:lumMod val="75000"/>
            <a:lumOff val="25000"/>
          </a:schemeClr>
        </a:gs>
      </a:gsLst>
      <a:lin ang="5400000" scaled="0"/>
    </a:gra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sz="2000">
                <a:solidFill>
                  <a:schemeClr val="accent3">
                    <a:lumMod val="40000"/>
                    <a:lumOff val="60000"/>
                  </a:schemeClr>
                </a:solidFill>
                <a:latin typeface="Times New Roman" panose="02020603050405020304" pitchFamily="18" charset="0"/>
                <a:cs typeface="Times New Roman" panose="02020603050405020304" pitchFamily="18" charset="0"/>
              </a:rPr>
              <a:t>GNP Visitors 2014 by Entrance Gate</a:t>
            </a:r>
          </a:p>
        </c:rich>
      </c:tx>
      <c:layout>
        <c:manualLayout>
          <c:xMode val="edge"/>
          <c:yMode val="edge"/>
          <c:x val="0.32828019973113115"/>
          <c:y val="3.5468786338416561E-2"/>
        </c:manualLayout>
      </c:layout>
      <c:overlay val="0"/>
      <c:spPr>
        <a:noFill/>
      </c:spPr>
    </c:title>
    <c:autoTitleDeleted val="0"/>
    <c:view3D>
      <c:rotX val="30"/>
      <c:rotY val="40"/>
      <c:rAngAx val="1"/>
    </c:view3D>
    <c:floor>
      <c:thickness val="0"/>
    </c:floor>
    <c:sideWall>
      <c:thickness val="0"/>
      <c:spPr>
        <a:gradFill>
          <a:gsLst>
            <a:gs pos="0">
              <a:srgbClr val="425222"/>
            </a:gs>
            <a:gs pos="50000">
              <a:schemeClr val="accent3">
                <a:lumMod val="60000"/>
                <a:lumOff val="40000"/>
              </a:schemeClr>
            </a:gs>
            <a:gs pos="100000">
              <a:srgbClr val="4F6228"/>
            </a:gs>
          </a:gsLst>
          <a:lin ang="5400000" scaled="0"/>
        </a:gradFill>
        <a:ln>
          <a:solidFill>
            <a:schemeClr val="accent4">
              <a:lumMod val="50000"/>
            </a:schemeClr>
          </a:solidFill>
        </a:ln>
      </c:spPr>
    </c:sideWall>
    <c:backWall>
      <c:thickness val="0"/>
      <c:spPr>
        <a:gradFill>
          <a:gsLst>
            <a:gs pos="0">
              <a:srgbClr val="425222"/>
            </a:gs>
            <a:gs pos="50000">
              <a:schemeClr val="accent3">
                <a:lumMod val="60000"/>
                <a:lumOff val="40000"/>
              </a:schemeClr>
            </a:gs>
            <a:gs pos="100000">
              <a:srgbClr val="4F6228"/>
            </a:gs>
          </a:gsLst>
          <a:lin ang="5400000" scaled="0"/>
        </a:gradFill>
        <a:ln>
          <a:solidFill>
            <a:schemeClr val="accent4">
              <a:lumMod val="50000"/>
            </a:schemeClr>
          </a:solidFill>
        </a:ln>
      </c:spPr>
    </c:backWall>
    <c:plotArea>
      <c:layout>
        <c:manualLayout>
          <c:layoutTarget val="inner"/>
          <c:xMode val="edge"/>
          <c:yMode val="edge"/>
          <c:x val="0.14359924140579988"/>
          <c:y val="0.13557856029417642"/>
          <c:w val="0.8066317777351002"/>
          <c:h val="0.63866440745539732"/>
        </c:manualLayout>
      </c:layout>
      <c:bar3DChart>
        <c:barDir val="col"/>
        <c:grouping val="clustered"/>
        <c:varyColors val="0"/>
        <c:ser>
          <c:idx val="0"/>
          <c:order val="0"/>
          <c:tx>
            <c:strRef>
              <c:f>[1]Sheet1!$O$24</c:f>
              <c:strCache>
                <c:ptCount val="1"/>
                <c:pt idx="0">
                  <c:v>GNP Visitors 2014</c:v>
                </c:pt>
              </c:strCache>
            </c:strRef>
          </c:tx>
          <c:spPr>
            <a:gradFill>
              <a:gsLst>
                <a:gs pos="0">
                  <a:schemeClr val="bg1"/>
                </a:gs>
                <a:gs pos="50000">
                  <a:schemeClr val="accent3">
                    <a:lumMod val="60000"/>
                    <a:lumOff val="40000"/>
                  </a:schemeClr>
                </a:gs>
                <a:gs pos="100000">
                  <a:srgbClr val="3E4D1F"/>
                </a:gs>
              </a:gsLst>
              <a:lin ang="5400000" scaled="0"/>
            </a:gradFill>
          </c:spPr>
          <c:invertIfNegative val="0"/>
          <c:cat>
            <c:strRef>
              <c:f>[1]Sheet1!$N$25:$N$33</c:f>
              <c:strCache>
                <c:ptCount val="9"/>
                <c:pt idx="0">
                  <c:v>Wglacier</c:v>
                </c:pt>
                <c:pt idx="1">
                  <c:v>St. Mary</c:v>
                </c:pt>
                <c:pt idx="2">
                  <c:v>ManyGlacier</c:v>
                </c:pt>
                <c:pt idx="3">
                  <c:v>Two Medicine</c:v>
                </c:pt>
                <c:pt idx="4">
                  <c:v>Walton/Goatlick</c:v>
                </c:pt>
                <c:pt idx="5">
                  <c:v>Camas</c:v>
                </c:pt>
                <c:pt idx="6">
                  <c:v>Polebridge</c:v>
                </c:pt>
                <c:pt idx="7">
                  <c:v>Belly River</c:v>
                </c:pt>
                <c:pt idx="8">
                  <c:v>Cut Bank</c:v>
                </c:pt>
              </c:strCache>
            </c:strRef>
          </c:cat>
          <c:val>
            <c:numRef>
              <c:f>[1]Sheet1!$O$25:$O$33</c:f>
              <c:numCache>
                <c:formatCode>General</c:formatCode>
                <c:ptCount val="9"/>
                <c:pt idx="0">
                  <c:v>1070590</c:v>
                </c:pt>
                <c:pt idx="1">
                  <c:v>484529</c:v>
                </c:pt>
                <c:pt idx="2">
                  <c:v>300767</c:v>
                </c:pt>
                <c:pt idx="3">
                  <c:v>151964</c:v>
                </c:pt>
                <c:pt idx="4">
                  <c:v>103014</c:v>
                </c:pt>
                <c:pt idx="5">
                  <c:v>101987</c:v>
                </c:pt>
                <c:pt idx="6">
                  <c:v>59741</c:v>
                </c:pt>
                <c:pt idx="7">
                  <c:v>40000</c:v>
                </c:pt>
                <c:pt idx="8">
                  <c:v>12000</c:v>
                </c:pt>
              </c:numCache>
            </c:numRef>
          </c:val>
        </c:ser>
        <c:dLbls>
          <c:showLegendKey val="0"/>
          <c:showVal val="0"/>
          <c:showCatName val="0"/>
          <c:showSerName val="0"/>
          <c:showPercent val="0"/>
          <c:showBubbleSize val="0"/>
        </c:dLbls>
        <c:gapWidth val="150"/>
        <c:shape val="box"/>
        <c:axId val="195682688"/>
        <c:axId val="195684224"/>
        <c:axId val="0"/>
      </c:bar3DChart>
      <c:catAx>
        <c:axId val="195682688"/>
        <c:scaling>
          <c:orientation val="minMax"/>
        </c:scaling>
        <c:delete val="0"/>
        <c:axPos val="b"/>
        <c:majorTickMark val="out"/>
        <c:minorTickMark val="none"/>
        <c:tickLblPos val="nextTo"/>
        <c:txPr>
          <a:bodyPr/>
          <a:lstStyle/>
          <a:p>
            <a:pPr>
              <a:defRPr sz="1400" b="1">
                <a:solidFill>
                  <a:schemeClr val="accent3">
                    <a:lumMod val="50000"/>
                  </a:schemeClr>
                </a:solidFill>
                <a:latin typeface="Times New Roman" panose="02020603050405020304" pitchFamily="18" charset="0"/>
                <a:cs typeface="Times New Roman" panose="02020603050405020304" pitchFamily="18" charset="0"/>
              </a:defRPr>
            </a:pPr>
            <a:endParaRPr lang="en-US"/>
          </a:p>
        </c:txPr>
        <c:crossAx val="195684224"/>
        <c:crosses val="autoZero"/>
        <c:auto val="1"/>
        <c:lblAlgn val="ctr"/>
        <c:lblOffset val="100"/>
        <c:noMultiLvlLbl val="0"/>
      </c:catAx>
      <c:valAx>
        <c:axId val="195684224"/>
        <c:scaling>
          <c:orientation val="minMax"/>
        </c:scaling>
        <c:delete val="0"/>
        <c:axPos val="l"/>
        <c:majorGridlines>
          <c:spPr>
            <a:ln w="6350">
              <a:solidFill>
                <a:schemeClr val="tx1"/>
              </a:solidFill>
            </a:ln>
            <a:effectLst>
              <a:outerShdw blurRad="50800" dist="50800" dir="5400000" algn="ctr" rotWithShape="0">
                <a:schemeClr val="accent3">
                  <a:lumMod val="50000"/>
                </a:schemeClr>
              </a:outerShdw>
            </a:effectLst>
          </c:spPr>
        </c:majorGridlines>
        <c:numFmt formatCode="#,##0" sourceLinked="0"/>
        <c:majorTickMark val="out"/>
        <c:minorTickMark val="none"/>
        <c:tickLblPos val="nextTo"/>
        <c:spPr>
          <a:noFill/>
          <a:ln>
            <a:solidFill>
              <a:schemeClr val="accent3">
                <a:lumMod val="50000"/>
              </a:schemeClr>
            </a:solidFill>
          </a:ln>
        </c:spPr>
        <c:txPr>
          <a:bodyPr/>
          <a:lstStyle/>
          <a:p>
            <a:pPr>
              <a:defRPr sz="1200" b="1">
                <a:solidFill>
                  <a:schemeClr val="accent3">
                    <a:lumMod val="50000"/>
                  </a:schemeClr>
                </a:solidFill>
                <a:latin typeface="Times New Roman" panose="02020603050405020304" pitchFamily="18" charset="0"/>
                <a:cs typeface="Times New Roman" panose="02020603050405020304" pitchFamily="18" charset="0"/>
              </a:defRPr>
            </a:pPr>
            <a:endParaRPr lang="en-US"/>
          </a:p>
        </c:txPr>
        <c:crossAx val="195682688"/>
        <c:crosses val="autoZero"/>
        <c:crossBetween val="between"/>
      </c:valAx>
      <c:spPr>
        <a:solidFill>
          <a:schemeClr val="accent3">
            <a:lumMod val="60000"/>
            <a:lumOff val="40000"/>
          </a:schemeClr>
        </a:solidFill>
      </c:spPr>
    </c:plotArea>
    <c:plotVisOnly val="1"/>
    <c:dispBlanksAs val="gap"/>
    <c:showDLblsOverMax val="0"/>
  </c:chart>
  <c:spPr>
    <a:solidFill>
      <a:schemeClr val="accent3">
        <a:lumMod val="50000"/>
      </a:schemeClr>
    </a:solidFill>
    <a:ln>
      <a:solidFill>
        <a:schemeClr val="accent3">
          <a:lumMod val="50000"/>
        </a:schemeClr>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b="1">
                <a:solidFill>
                  <a:schemeClr val="tx2"/>
                </a:solidFill>
                <a:latin typeface="Times New Roman" panose="02020603050405020304" pitchFamily="18" charset="0"/>
                <a:cs typeface="Times New Roman" panose="02020603050405020304" pitchFamily="18" charset="0"/>
              </a:rPr>
              <a:t>YNP</a:t>
            </a:r>
            <a:r>
              <a:rPr lang="en-US" sz="2400" b="1" baseline="0">
                <a:solidFill>
                  <a:schemeClr val="tx2"/>
                </a:solidFill>
                <a:latin typeface="Times New Roman" panose="02020603050405020304" pitchFamily="18" charset="0"/>
                <a:cs typeface="Times New Roman" panose="02020603050405020304" pitchFamily="18" charset="0"/>
              </a:rPr>
              <a:t>  2015 to Date through August</a:t>
            </a:r>
            <a:endParaRPr lang="en-US" sz="2400" b="1">
              <a:solidFill>
                <a:schemeClr val="tx2"/>
              </a:solidFill>
              <a:latin typeface="Times New Roman" panose="02020603050405020304" pitchFamily="18" charset="0"/>
              <a:cs typeface="Times New Roman" panose="02020603050405020304" pitchFamily="18" charset="0"/>
            </a:endParaRPr>
          </a:p>
        </c:rich>
      </c:tx>
      <c:layout>
        <c:manualLayout>
          <c:xMode val="edge"/>
          <c:yMode val="edge"/>
          <c:x val="0.25328356299212595"/>
          <c:y val="4.4509832213381707E-2"/>
        </c:manualLayout>
      </c:layout>
      <c:overlay val="0"/>
      <c:spPr>
        <a:solidFill>
          <a:schemeClr val="tx2">
            <a:lumMod val="40000"/>
            <a:lumOff val="60000"/>
            <a:alpha val="28000"/>
          </a:schemeClr>
        </a:solidFill>
      </c:spPr>
    </c:title>
    <c:autoTitleDeleted val="0"/>
    <c:view3D>
      <c:rotX val="20"/>
      <c:rotY val="30"/>
      <c:rAngAx val="1"/>
    </c:view3D>
    <c:floor>
      <c:thickness val="0"/>
      <c:spPr>
        <a:gradFill>
          <a:gsLst>
            <a:gs pos="45000">
              <a:schemeClr val="bg2">
                <a:lumMod val="90000"/>
              </a:schemeClr>
            </a:gs>
            <a:gs pos="31000">
              <a:schemeClr val="bg2">
                <a:lumMod val="75000"/>
              </a:schemeClr>
            </a:gs>
            <a:gs pos="3000">
              <a:schemeClr val="bg2">
                <a:lumMod val="80000"/>
              </a:schemeClr>
            </a:gs>
          </a:gsLst>
          <a:lin ang="2700000" scaled="1"/>
        </a:gradFill>
        <a:scene3d>
          <a:camera prst="orthographicFront"/>
          <a:lightRig rig="threePt" dir="t"/>
        </a:scene3d>
        <a:sp3d>
          <a:contourClr>
            <a:srgbClr val="000000"/>
          </a:contourClr>
        </a:sp3d>
      </c:spPr>
    </c:floor>
    <c:sideWall>
      <c:thickness val="0"/>
      <c:spPr>
        <a:solidFill>
          <a:schemeClr val="tx2">
            <a:lumMod val="20000"/>
            <a:lumOff val="80000"/>
          </a:schemeClr>
        </a:solidFill>
      </c:spPr>
    </c:sideWall>
    <c:backWall>
      <c:thickness val="0"/>
      <c:spPr>
        <a:solidFill>
          <a:schemeClr val="tx2">
            <a:lumMod val="20000"/>
            <a:lumOff val="80000"/>
          </a:schemeClr>
        </a:solidFill>
      </c:spPr>
    </c:backWall>
    <c:plotArea>
      <c:layout>
        <c:manualLayout>
          <c:layoutTarget val="inner"/>
          <c:xMode val="edge"/>
          <c:yMode val="edge"/>
          <c:x val="0.15673840769903763"/>
          <c:y val="0.18950005047445992"/>
          <c:w val="0.72120797244094492"/>
          <c:h val="0.65202085995795023"/>
        </c:manualLayout>
      </c:layout>
      <c:bar3DChart>
        <c:barDir val="col"/>
        <c:grouping val="clustered"/>
        <c:varyColors val="0"/>
        <c:ser>
          <c:idx val="0"/>
          <c:order val="0"/>
          <c:tx>
            <c:strRef>
              <c:f>[2]Sheet1!$G$91</c:f>
              <c:strCache>
                <c:ptCount val="1"/>
                <c:pt idx="0">
                  <c:v>Year-to-Date</c:v>
                </c:pt>
              </c:strCache>
            </c:strRef>
          </c:tx>
          <c:invertIfNegative val="0"/>
          <c:cat>
            <c:strRef>
              <c:f>[2]Sheet1!$F$92:$F$95</c:f>
              <c:strCache>
                <c:ptCount val="4"/>
                <c:pt idx="0">
                  <c:v>Total West Gate</c:v>
                </c:pt>
                <c:pt idx="1">
                  <c:v>Hwy 191 Nonrec Visits</c:v>
                </c:pt>
                <c:pt idx="2">
                  <c:v>Total North Gate</c:v>
                </c:pt>
                <c:pt idx="3">
                  <c:v>Total Northeast Gate</c:v>
                </c:pt>
              </c:strCache>
            </c:strRef>
          </c:cat>
          <c:val>
            <c:numRef>
              <c:f>[2]Sheet1!$G$92:$G$95</c:f>
              <c:numCache>
                <c:formatCode>General</c:formatCode>
                <c:ptCount val="4"/>
                <c:pt idx="0">
                  <c:v>1327602</c:v>
                </c:pt>
                <c:pt idx="1">
                  <c:v>810190</c:v>
                </c:pt>
                <c:pt idx="2">
                  <c:v>577115</c:v>
                </c:pt>
                <c:pt idx="3">
                  <c:v>178312</c:v>
                </c:pt>
              </c:numCache>
            </c:numRef>
          </c:val>
        </c:ser>
        <c:ser>
          <c:idx val="1"/>
          <c:order val="1"/>
          <c:tx>
            <c:strRef>
              <c:f>[2]Sheet1!$H$91</c:f>
              <c:strCache>
                <c:ptCount val="1"/>
                <c:pt idx="0">
                  <c:v>This Month</c:v>
                </c:pt>
              </c:strCache>
            </c:strRef>
          </c:tx>
          <c:invertIfNegative val="0"/>
          <c:cat>
            <c:strRef>
              <c:f>[2]Sheet1!$F$92:$F$95</c:f>
              <c:strCache>
                <c:ptCount val="4"/>
                <c:pt idx="0">
                  <c:v>Total West Gate</c:v>
                </c:pt>
                <c:pt idx="1">
                  <c:v>Hwy 191 Nonrec Visits</c:v>
                </c:pt>
                <c:pt idx="2">
                  <c:v>Total North Gate</c:v>
                </c:pt>
                <c:pt idx="3">
                  <c:v>Total Northeast Gate</c:v>
                </c:pt>
              </c:strCache>
            </c:strRef>
          </c:cat>
          <c:val>
            <c:numRef>
              <c:f>[2]Sheet1!$H$92:$H$95</c:f>
              <c:numCache>
                <c:formatCode>General</c:formatCode>
                <c:ptCount val="4"/>
                <c:pt idx="0">
                  <c:v>360800</c:v>
                </c:pt>
                <c:pt idx="1">
                  <c:v>153952</c:v>
                </c:pt>
                <c:pt idx="2">
                  <c:v>132824</c:v>
                </c:pt>
                <c:pt idx="3">
                  <c:v>56191</c:v>
                </c:pt>
              </c:numCache>
            </c:numRef>
          </c:val>
        </c:ser>
        <c:dLbls>
          <c:showLegendKey val="0"/>
          <c:showVal val="0"/>
          <c:showCatName val="0"/>
          <c:showSerName val="0"/>
          <c:showPercent val="0"/>
          <c:showBubbleSize val="0"/>
        </c:dLbls>
        <c:gapWidth val="150"/>
        <c:shape val="box"/>
        <c:axId val="197165824"/>
        <c:axId val="197167360"/>
        <c:axId val="0"/>
      </c:bar3DChart>
      <c:catAx>
        <c:axId val="197165824"/>
        <c:scaling>
          <c:orientation val="minMax"/>
        </c:scaling>
        <c:delete val="0"/>
        <c:axPos val="b"/>
        <c:majorTickMark val="none"/>
        <c:minorTickMark val="none"/>
        <c:tickLblPos val="nextTo"/>
        <c:txPr>
          <a:bodyPr/>
          <a:lstStyle/>
          <a:p>
            <a:pPr>
              <a:defRPr sz="1400" b="1">
                <a:solidFill>
                  <a:schemeClr val="tx2"/>
                </a:solidFill>
                <a:latin typeface="Times New Roman" panose="02020603050405020304" pitchFamily="18" charset="0"/>
                <a:cs typeface="Times New Roman" panose="02020603050405020304" pitchFamily="18" charset="0"/>
              </a:defRPr>
            </a:pPr>
            <a:endParaRPr lang="en-US"/>
          </a:p>
        </c:txPr>
        <c:crossAx val="197167360"/>
        <c:crosses val="autoZero"/>
        <c:auto val="1"/>
        <c:lblAlgn val="ctr"/>
        <c:lblOffset val="100"/>
        <c:noMultiLvlLbl val="0"/>
      </c:catAx>
      <c:valAx>
        <c:axId val="197167360"/>
        <c:scaling>
          <c:orientation val="minMax"/>
        </c:scaling>
        <c:delete val="0"/>
        <c:axPos val="l"/>
        <c:majorGridlines>
          <c:spPr>
            <a:ln>
              <a:solidFill>
                <a:schemeClr val="bg2">
                  <a:lumMod val="50000"/>
                </a:schemeClr>
              </a:solidFill>
            </a:ln>
          </c:spPr>
        </c:majorGridlines>
        <c:numFmt formatCode="General" sourceLinked="1"/>
        <c:majorTickMark val="none"/>
        <c:minorTickMark val="none"/>
        <c:tickLblPos val="nextTo"/>
        <c:txPr>
          <a:bodyPr/>
          <a:lstStyle/>
          <a:p>
            <a:pPr>
              <a:defRPr sz="1400" b="1">
                <a:solidFill>
                  <a:schemeClr val="tx2"/>
                </a:solidFill>
                <a:latin typeface="Times New Roman" panose="02020603050405020304" pitchFamily="18" charset="0"/>
                <a:cs typeface="Times New Roman" panose="02020603050405020304" pitchFamily="18" charset="0"/>
              </a:defRPr>
            </a:pPr>
            <a:endParaRPr lang="en-US"/>
          </a:p>
        </c:txPr>
        <c:crossAx val="197165824"/>
        <c:crosses val="autoZero"/>
        <c:crossBetween val="between"/>
      </c:valAx>
      <c:spPr>
        <a:gradFill>
          <a:gsLst>
            <a:gs pos="98000">
              <a:schemeClr val="bg2">
                <a:lumMod val="90000"/>
              </a:schemeClr>
            </a:gs>
            <a:gs pos="53000">
              <a:schemeClr val="bg2">
                <a:lumMod val="90000"/>
              </a:schemeClr>
            </a:gs>
            <a:gs pos="3000">
              <a:schemeClr val="bg2">
                <a:lumMod val="75000"/>
              </a:schemeClr>
            </a:gs>
          </a:gsLst>
          <a:lin ang="2700000" scaled="1"/>
        </a:gradFill>
      </c:spPr>
    </c:plotArea>
    <c:legend>
      <c:legendPos val="r"/>
      <c:overlay val="0"/>
      <c:txPr>
        <a:bodyPr/>
        <a:lstStyle/>
        <a:p>
          <a:pPr>
            <a:defRPr sz="1200" b="1">
              <a:solidFill>
                <a:schemeClr val="tx2"/>
              </a:solidFill>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gradFill>
      <a:gsLst>
        <a:gs pos="97667">
          <a:schemeClr val="bg2">
            <a:lumMod val="90000"/>
          </a:schemeClr>
        </a:gs>
        <a:gs pos="66000">
          <a:schemeClr val="bg2">
            <a:lumMod val="75000"/>
          </a:schemeClr>
        </a:gs>
        <a:gs pos="3000">
          <a:schemeClr val="bg2">
            <a:lumMod val="80000"/>
          </a:schemeClr>
        </a:gs>
      </a:gsLst>
      <a:lin ang="2700000" scaled="1"/>
    </a:gra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solidFill>
                  <a:srgbClr val="0000FF"/>
                </a:solidFill>
                <a:latin typeface="Times New Roman" panose="02020603050405020304" pitchFamily="18" charset="0"/>
                <a:cs typeface="Times New Roman" panose="02020603050405020304" pitchFamily="18" charset="0"/>
              </a:rPr>
              <a:t>MT Skier Visits 2014</a:t>
            </a:r>
          </a:p>
        </c:rich>
      </c:tx>
      <c:overlay val="0"/>
      <c:spPr>
        <a:gradFill>
          <a:gsLst>
            <a:gs pos="0">
              <a:schemeClr val="bg1"/>
            </a:gs>
            <a:gs pos="75000">
              <a:schemeClr val="bg1">
                <a:lumMod val="95000"/>
              </a:schemeClr>
            </a:gs>
            <a:gs pos="95000">
              <a:schemeClr val="bg1">
                <a:lumMod val="85000"/>
              </a:schemeClr>
            </a:gs>
          </a:gsLst>
          <a:lin ang="5400000" scaled="0"/>
        </a:gradFill>
      </c:spPr>
    </c:title>
    <c:autoTitleDeleted val="0"/>
    <c:view3D>
      <c:rotX val="15"/>
      <c:rotY val="20"/>
      <c:rAngAx val="1"/>
    </c:view3D>
    <c:floor>
      <c:thickness val="0"/>
    </c:floor>
    <c:sideWall>
      <c:thickness val="0"/>
    </c:sideWall>
    <c:backWall>
      <c:thickness val="0"/>
    </c:backWall>
    <c:plotArea>
      <c:layout>
        <c:manualLayout>
          <c:layoutTarget val="inner"/>
          <c:xMode val="edge"/>
          <c:yMode val="edge"/>
          <c:x val="0.11812539343971144"/>
          <c:y val="1.6679615676293075E-2"/>
          <c:w val="0.73228144442306464"/>
          <c:h val="0.52260252759660908"/>
        </c:manualLayout>
      </c:layout>
      <c:bar3DChart>
        <c:barDir val="col"/>
        <c:grouping val="clustered"/>
        <c:varyColors val="0"/>
        <c:ser>
          <c:idx val="0"/>
          <c:order val="0"/>
          <c:tx>
            <c:strRef>
              <c:f>[3]Sheet1!$K$32</c:f>
              <c:strCache>
                <c:ptCount val="1"/>
                <c:pt idx="0">
                  <c:v>Visits</c:v>
                </c:pt>
              </c:strCache>
            </c:strRef>
          </c:tx>
          <c:spPr>
            <a:gradFill>
              <a:gsLst>
                <a:gs pos="4000">
                  <a:schemeClr val="bg1"/>
                </a:gs>
                <a:gs pos="44000">
                  <a:srgbClr val="3276C8"/>
                </a:gs>
                <a:gs pos="96000">
                  <a:schemeClr val="bg1">
                    <a:lumMod val="65000"/>
                  </a:schemeClr>
                </a:gs>
              </a:gsLst>
              <a:lin ang="5400000" scaled="0"/>
            </a:gradFill>
          </c:spPr>
          <c:invertIfNegative val="0"/>
          <c:cat>
            <c:strRef>
              <c:f>[3]Sheet1!$J$33:$J$45</c:f>
              <c:strCache>
                <c:ptCount val="13"/>
                <c:pt idx="0">
                  <c:v>Big Sky</c:v>
                </c:pt>
                <c:pt idx="1">
                  <c:v>Whitefish</c:v>
                </c:pt>
                <c:pt idx="2">
                  <c:v>Bridger</c:v>
                </c:pt>
                <c:pt idx="3">
                  <c:v>Red Lodge</c:v>
                </c:pt>
                <c:pt idx="4">
                  <c:v>Lookout</c:v>
                </c:pt>
                <c:pt idx="5">
                  <c:v>Discovery</c:v>
                </c:pt>
                <c:pt idx="6">
                  <c:v>Snow Bowl</c:v>
                </c:pt>
                <c:pt idx="7">
                  <c:v>Lost Trail</c:v>
                </c:pt>
                <c:pt idx="8">
                  <c:v>Showdown</c:v>
                </c:pt>
                <c:pt idx="9">
                  <c:v>GD</c:v>
                </c:pt>
                <c:pt idx="10">
                  <c:v>Blacktail</c:v>
                </c:pt>
                <c:pt idx="11">
                  <c:v>Maverick</c:v>
                </c:pt>
                <c:pt idx="12">
                  <c:v>Turner Mountain</c:v>
                </c:pt>
              </c:strCache>
            </c:strRef>
          </c:cat>
          <c:val>
            <c:numRef>
              <c:f>[3]Sheet1!$K$33:$K$45</c:f>
              <c:numCache>
                <c:formatCode>General</c:formatCode>
                <c:ptCount val="13"/>
                <c:pt idx="0">
                  <c:v>440000</c:v>
                </c:pt>
                <c:pt idx="1">
                  <c:v>310290</c:v>
                </c:pt>
                <c:pt idx="2">
                  <c:v>204501</c:v>
                </c:pt>
                <c:pt idx="3">
                  <c:v>87805</c:v>
                </c:pt>
                <c:pt idx="4">
                  <c:v>57738</c:v>
                </c:pt>
                <c:pt idx="5">
                  <c:v>55738</c:v>
                </c:pt>
                <c:pt idx="6">
                  <c:v>50719</c:v>
                </c:pt>
                <c:pt idx="7">
                  <c:v>40488</c:v>
                </c:pt>
                <c:pt idx="8">
                  <c:v>40207</c:v>
                </c:pt>
                <c:pt idx="9">
                  <c:v>40000</c:v>
                </c:pt>
                <c:pt idx="10">
                  <c:v>33241</c:v>
                </c:pt>
                <c:pt idx="11">
                  <c:v>6772</c:v>
                </c:pt>
                <c:pt idx="12">
                  <c:v>1337</c:v>
                </c:pt>
              </c:numCache>
            </c:numRef>
          </c:val>
        </c:ser>
        <c:dLbls>
          <c:showLegendKey val="0"/>
          <c:showVal val="0"/>
          <c:showCatName val="0"/>
          <c:showSerName val="0"/>
          <c:showPercent val="0"/>
          <c:showBubbleSize val="0"/>
        </c:dLbls>
        <c:gapWidth val="150"/>
        <c:shape val="box"/>
        <c:axId val="197180032"/>
        <c:axId val="197263744"/>
        <c:axId val="0"/>
      </c:bar3DChart>
      <c:catAx>
        <c:axId val="197180032"/>
        <c:scaling>
          <c:orientation val="minMax"/>
        </c:scaling>
        <c:delete val="0"/>
        <c:axPos val="b"/>
        <c:majorTickMark val="out"/>
        <c:minorTickMark val="none"/>
        <c:tickLblPos val="nextTo"/>
        <c:spPr>
          <a:solidFill>
            <a:schemeClr val="bg1">
              <a:alpha val="56000"/>
            </a:schemeClr>
          </a:solidFill>
        </c:spPr>
        <c:txPr>
          <a:bodyPr/>
          <a:lstStyle/>
          <a:p>
            <a:pPr>
              <a:defRPr sz="1200" b="1">
                <a:solidFill>
                  <a:srgbClr val="0000FF"/>
                </a:solidFill>
                <a:latin typeface="Times New Roman" panose="02020603050405020304" pitchFamily="18" charset="0"/>
                <a:cs typeface="Times New Roman" panose="02020603050405020304" pitchFamily="18" charset="0"/>
              </a:defRPr>
            </a:pPr>
            <a:endParaRPr lang="en-US"/>
          </a:p>
        </c:txPr>
        <c:crossAx val="197263744"/>
        <c:crosses val="autoZero"/>
        <c:auto val="1"/>
        <c:lblAlgn val="ctr"/>
        <c:lblOffset val="100"/>
        <c:noMultiLvlLbl val="0"/>
      </c:catAx>
      <c:valAx>
        <c:axId val="197263744"/>
        <c:scaling>
          <c:orientation val="minMax"/>
        </c:scaling>
        <c:delete val="0"/>
        <c:axPos val="l"/>
        <c:majorGridlines/>
        <c:numFmt formatCode="#,##0" sourceLinked="0"/>
        <c:majorTickMark val="out"/>
        <c:minorTickMark val="none"/>
        <c:tickLblPos val="nextTo"/>
        <c:spPr>
          <a:gradFill>
            <a:gsLst>
              <a:gs pos="4000">
                <a:schemeClr val="bg1">
                  <a:lumMod val="75000"/>
                </a:schemeClr>
              </a:gs>
              <a:gs pos="44000">
                <a:schemeClr val="bg1">
                  <a:lumMod val="85000"/>
                </a:schemeClr>
              </a:gs>
              <a:gs pos="82000">
                <a:schemeClr val="bg1"/>
              </a:gs>
            </a:gsLst>
            <a:lin ang="5400000" scaled="0"/>
          </a:gradFill>
        </c:spPr>
        <c:txPr>
          <a:bodyPr/>
          <a:lstStyle/>
          <a:p>
            <a:pPr>
              <a:defRPr sz="1200" b="1">
                <a:solidFill>
                  <a:srgbClr val="0000FF"/>
                </a:solidFill>
                <a:latin typeface="Times New Roman" panose="02020603050405020304" pitchFamily="18" charset="0"/>
                <a:cs typeface="Times New Roman" panose="02020603050405020304" pitchFamily="18" charset="0"/>
              </a:defRPr>
            </a:pPr>
            <a:endParaRPr lang="en-US"/>
          </a:p>
        </c:txPr>
        <c:crossAx val="197180032"/>
        <c:crosses val="autoZero"/>
        <c:crossBetween val="between"/>
      </c:valAx>
    </c:plotArea>
    <c:plotVisOnly val="1"/>
    <c:dispBlanksAs val="gap"/>
    <c:showDLblsOverMax val="0"/>
  </c:chart>
  <c:spPr>
    <a:gradFill>
      <a:gsLst>
        <a:gs pos="0">
          <a:schemeClr val="bg1"/>
        </a:gs>
        <a:gs pos="67000">
          <a:schemeClr val="bg1">
            <a:lumMod val="95000"/>
          </a:schemeClr>
        </a:gs>
        <a:gs pos="100000">
          <a:schemeClr val="bg1">
            <a:lumMod val="85000"/>
          </a:schemeClr>
        </a:gs>
      </a:gsLst>
      <a:lin ang="5400000" scaled="0"/>
    </a:gra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00FF"/>
                </a:solidFill>
              </a:rPr>
              <a:t>2014</a:t>
            </a:r>
            <a:r>
              <a:rPr lang="en-US" baseline="0">
                <a:solidFill>
                  <a:srgbClr val="0000FF"/>
                </a:solidFill>
              </a:rPr>
              <a:t> MT Bed Tax $ by Region</a:t>
            </a:r>
            <a:endParaRPr lang="en-US">
              <a:solidFill>
                <a:srgbClr val="0000FF"/>
              </a:solidFill>
            </a:endParaRPr>
          </a:p>
        </c:rich>
      </c:tx>
      <c:layout>
        <c:manualLayout>
          <c:xMode val="edge"/>
          <c:yMode val="edge"/>
          <c:x val="0.26682555754887016"/>
          <c:y val="3.3995586170780488E-2"/>
        </c:manualLayout>
      </c:layout>
      <c:overlay val="0"/>
      <c:spPr>
        <a:gradFill>
          <a:gsLst>
            <a:gs pos="0">
              <a:schemeClr val="bg1">
                <a:lumMod val="75000"/>
              </a:schemeClr>
            </a:gs>
            <a:gs pos="20000">
              <a:schemeClr val="bg1">
                <a:lumMod val="85000"/>
              </a:schemeClr>
            </a:gs>
            <a:gs pos="44000">
              <a:schemeClr val="bg1"/>
            </a:gs>
          </a:gsLst>
          <a:lin ang="5400000" scaled="0"/>
        </a:gradFill>
      </c:spPr>
    </c:title>
    <c:autoTitleDeleted val="0"/>
    <c:view3D>
      <c:rotX val="30"/>
      <c:rotY val="30"/>
      <c:rAngAx val="1"/>
    </c:view3D>
    <c:floor>
      <c:thickness val="0"/>
      <c:spPr>
        <a:gradFill>
          <a:gsLst>
            <a:gs pos="65000">
              <a:schemeClr val="bg1">
                <a:lumMod val="97000"/>
                <a:lumOff val="3000"/>
                <a:alpha val="22000"/>
              </a:schemeClr>
            </a:gs>
            <a:gs pos="19000">
              <a:schemeClr val="bg1">
                <a:lumMod val="85000"/>
              </a:schemeClr>
            </a:gs>
            <a:gs pos="96000">
              <a:schemeClr val="tx2">
                <a:lumMod val="60000"/>
                <a:lumOff val="40000"/>
              </a:schemeClr>
            </a:gs>
          </a:gsLst>
          <a:lin ang="5400000" scaled="0"/>
        </a:gradFill>
      </c:spPr>
    </c:floor>
    <c:sideWall>
      <c:thickness val="0"/>
      <c:spPr>
        <a:gradFill>
          <a:gsLst>
            <a:gs pos="0">
              <a:schemeClr val="bg1">
                <a:lumMod val="85000"/>
              </a:schemeClr>
            </a:gs>
            <a:gs pos="46000">
              <a:schemeClr val="bg1">
                <a:lumMod val="95000"/>
              </a:schemeClr>
            </a:gs>
            <a:gs pos="76000">
              <a:schemeClr val="bg1"/>
            </a:gs>
          </a:gsLst>
          <a:lin ang="5400000" scaled="0"/>
        </a:gradFill>
      </c:spPr>
    </c:sideWall>
    <c:backWall>
      <c:thickness val="0"/>
      <c:spPr>
        <a:gradFill>
          <a:gsLst>
            <a:gs pos="0">
              <a:schemeClr val="bg1">
                <a:lumMod val="85000"/>
              </a:schemeClr>
            </a:gs>
            <a:gs pos="46000">
              <a:schemeClr val="bg1">
                <a:lumMod val="95000"/>
              </a:schemeClr>
            </a:gs>
            <a:gs pos="76000">
              <a:schemeClr val="bg1"/>
            </a:gs>
          </a:gsLst>
          <a:lin ang="5400000" scaled="0"/>
        </a:gradFill>
      </c:spPr>
    </c:backWall>
    <c:plotArea>
      <c:layout>
        <c:manualLayout>
          <c:layoutTarget val="inner"/>
          <c:xMode val="edge"/>
          <c:yMode val="edge"/>
          <c:x val="0.12248203149896524"/>
          <c:y val="0.13171768721967939"/>
          <c:w val="0.8176462236791886"/>
          <c:h val="0.66931030815769965"/>
        </c:manualLayout>
      </c:layout>
      <c:bar3DChart>
        <c:barDir val="col"/>
        <c:grouping val="clustered"/>
        <c:varyColors val="0"/>
        <c:ser>
          <c:idx val="0"/>
          <c:order val="0"/>
          <c:tx>
            <c:strRef>
              <c:f>Impact!$N$132</c:f>
              <c:strCache>
                <c:ptCount val="1"/>
                <c:pt idx="0">
                  <c:v>Q1</c:v>
                </c:pt>
              </c:strCache>
            </c:strRef>
          </c:tx>
          <c:invertIfNegative val="0"/>
          <c:cat>
            <c:strRef>
              <c:f>Impact!$M$133:$M$137</c:f>
              <c:strCache>
                <c:ptCount val="5"/>
                <c:pt idx="0">
                  <c:v>Yellowstone</c:v>
                </c:pt>
                <c:pt idx="1">
                  <c:v>Glacier </c:v>
                </c:pt>
                <c:pt idx="2">
                  <c:v>SouthEast </c:v>
                </c:pt>
                <c:pt idx="3">
                  <c:v>Central </c:v>
                </c:pt>
                <c:pt idx="4">
                  <c:v>Missouri </c:v>
                </c:pt>
              </c:strCache>
            </c:strRef>
          </c:cat>
          <c:val>
            <c:numRef>
              <c:f>Impact!$N$133:$N$137</c:f>
              <c:numCache>
                <c:formatCode>#,##0</c:formatCode>
                <c:ptCount val="5"/>
                <c:pt idx="0">
                  <c:v>1416382</c:v>
                </c:pt>
                <c:pt idx="1">
                  <c:v>868529</c:v>
                </c:pt>
                <c:pt idx="2">
                  <c:v>824669</c:v>
                </c:pt>
                <c:pt idx="3">
                  <c:v>426630</c:v>
                </c:pt>
                <c:pt idx="4">
                  <c:v>141155</c:v>
                </c:pt>
              </c:numCache>
            </c:numRef>
          </c:val>
        </c:ser>
        <c:ser>
          <c:idx val="1"/>
          <c:order val="1"/>
          <c:tx>
            <c:strRef>
              <c:f>Impact!$O$132</c:f>
              <c:strCache>
                <c:ptCount val="1"/>
                <c:pt idx="0">
                  <c:v>Q2</c:v>
                </c:pt>
              </c:strCache>
            </c:strRef>
          </c:tx>
          <c:invertIfNegative val="0"/>
          <c:cat>
            <c:strRef>
              <c:f>Impact!$M$133:$M$137</c:f>
              <c:strCache>
                <c:ptCount val="5"/>
                <c:pt idx="0">
                  <c:v>Yellowstone</c:v>
                </c:pt>
                <c:pt idx="1">
                  <c:v>Glacier </c:v>
                </c:pt>
                <c:pt idx="2">
                  <c:v>SouthEast </c:v>
                </c:pt>
                <c:pt idx="3">
                  <c:v>Central </c:v>
                </c:pt>
                <c:pt idx="4">
                  <c:v>Missouri </c:v>
                </c:pt>
              </c:strCache>
            </c:strRef>
          </c:cat>
          <c:val>
            <c:numRef>
              <c:f>Impact!$O$133:$O$137</c:f>
              <c:numCache>
                <c:formatCode>#,##0</c:formatCode>
                <c:ptCount val="5"/>
                <c:pt idx="0">
                  <c:v>1865315</c:v>
                </c:pt>
                <c:pt idx="1">
                  <c:v>1628303</c:v>
                </c:pt>
                <c:pt idx="2">
                  <c:v>1285979</c:v>
                </c:pt>
                <c:pt idx="3">
                  <c:v>569089</c:v>
                </c:pt>
                <c:pt idx="4">
                  <c:v>203574</c:v>
                </c:pt>
              </c:numCache>
            </c:numRef>
          </c:val>
        </c:ser>
        <c:ser>
          <c:idx val="2"/>
          <c:order val="2"/>
          <c:tx>
            <c:strRef>
              <c:f>Impact!$P$132</c:f>
              <c:strCache>
                <c:ptCount val="1"/>
                <c:pt idx="0">
                  <c:v>Q3</c:v>
                </c:pt>
              </c:strCache>
            </c:strRef>
          </c:tx>
          <c:invertIfNegative val="0"/>
          <c:cat>
            <c:strRef>
              <c:f>Impact!$M$133:$M$137</c:f>
              <c:strCache>
                <c:ptCount val="5"/>
                <c:pt idx="0">
                  <c:v>Yellowstone</c:v>
                </c:pt>
                <c:pt idx="1">
                  <c:v>Glacier </c:v>
                </c:pt>
                <c:pt idx="2">
                  <c:v>SouthEast </c:v>
                </c:pt>
                <c:pt idx="3">
                  <c:v>Central </c:v>
                </c:pt>
                <c:pt idx="4">
                  <c:v>Missouri </c:v>
                </c:pt>
              </c:strCache>
            </c:strRef>
          </c:cat>
          <c:val>
            <c:numRef>
              <c:f>Impact!$P$133:$P$137</c:f>
              <c:numCache>
                <c:formatCode>#,##0</c:formatCode>
                <c:ptCount val="5"/>
                <c:pt idx="0">
                  <c:v>3718711</c:v>
                </c:pt>
                <c:pt idx="1">
                  <c:v>4071727</c:v>
                </c:pt>
                <c:pt idx="2">
                  <c:v>1547000</c:v>
                </c:pt>
                <c:pt idx="3">
                  <c:v>741857</c:v>
                </c:pt>
                <c:pt idx="4">
                  <c:v>259589</c:v>
                </c:pt>
              </c:numCache>
            </c:numRef>
          </c:val>
        </c:ser>
        <c:ser>
          <c:idx val="3"/>
          <c:order val="3"/>
          <c:tx>
            <c:strRef>
              <c:f>Impact!$Q$132</c:f>
              <c:strCache>
                <c:ptCount val="1"/>
                <c:pt idx="0">
                  <c:v>Q4</c:v>
                </c:pt>
              </c:strCache>
            </c:strRef>
          </c:tx>
          <c:invertIfNegative val="0"/>
          <c:cat>
            <c:strRef>
              <c:f>Impact!$M$133:$M$137</c:f>
              <c:strCache>
                <c:ptCount val="5"/>
                <c:pt idx="0">
                  <c:v>Yellowstone</c:v>
                </c:pt>
                <c:pt idx="1">
                  <c:v>Glacier </c:v>
                </c:pt>
                <c:pt idx="2">
                  <c:v>SouthEast </c:v>
                </c:pt>
                <c:pt idx="3">
                  <c:v>Central </c:v>
                </c:pt>
                <c:pt idx="4">
                  <c:v>Missouri </c:v>
                </c:pt>
              </c:strCache>
            </c:strRef>
          </c:cat>
          <c:val>
            <c:numRef>
              <c:f>Impact!$Q$133:$Q$137</c:f>
              <c:numCache>
                <c:formatCode>#,##0</c:formatCode>
                <c:ptCount val="5"/>
                <c:pt idx="0">
                  <c:v>1017942</c:v>
                </c:pt>
                <c:pt idx="1">
                  <c:v>904773</c:v>
                </c:pt>
                <c:pt idx="2">
                  <c:v>935787</c:v>
                </c:pt>
                <c:pt idx="3">
                  <c:v>455208</c:v>
                </c:pt>
                <c:pt idx="4">
                  <c:v>218488</c:v>
                </c:pt>
              </c:numCache>
            </c:numRef>
          </c:val>
        </c:ser>
        <c:dLbls>
          <c:showLegendKey val="0"/>
          <c:showVal val="0"/>
          <c:showCatName val="0"/>
          <c:showSerName val="0"/>
          <c:showPercent val="0"/>
          <c:showBubbleSize val="0"/>
        </c:dLbls>
        <c:gapWidth val="150"/>
        <c:shape val="box"/>
        <c:axId val="197319296"/>
        <c:axId val="197325184"/>
        <c:axId val="0"/>
      </c:bar3DChart>
      <c:catAx>
        <c:axId val="197319296"/>
        <c:scaling>
          <c:orientation val="minMax"/>
        </c:scaling>
        <c:delete val="0"/>
        <c:axPos val="b"/>
        <c:majorTickMark val="none"/>
        <c:minorTickMark val="none"/>
        <c:tickLblPos val="nextTo"/>
        <c:spPr>
          <a:gradFill>
            <a:gsLst>
              <a:gs pos="31000">
                <a:schemeClr val="bg1"/>
              </a:gs>
              <a:gs pos="61000">
                <a:schemeClr val="bg1">
                  <a:lumMod val="95000"/>
                </a:schemeClr>
              </a:gs>
              <a:gs pos="89000">
                <a:schemeClr val="bg1">
                  <a:lumMod val="85000"/>
                </a:schemeClr>
              </a:gs>
            </a:gsLst>
            <a:lin ang="5400000" scaled="0"/>
          </a:gradFill>
        </c:spPr>
        <c:txPr>
          <a:bodyPr/>
          <a:lstStyle/>
          <a:p>
            <a:pPr>
              <a:defRPr sz="1250" b="1" baseline="0">
                <a:solidFill>
                  <a:srgbClr val="0033CC"/>
                </a:solidFill>
                <a:latin typeface="Times New Roman" panose="02020603050405020304" pitchFamily="18" charset="0"/>
                <a:cs typeface="Times New Roman" panose="02020603050405020304" pitchFamily="18" charset="0"/>
              </a:defRPr>
            </a:pPr>
            <a:endParaRPr lang="en-US"/>
          </a:p>
        </c:txPr>
        <c:crossAx val="197325184"/>
        <c:crosses val="autoZero"/>
        <c:auto val="1"/>
        <c:lblAlgn val="ctr"/>
        <c:lblOffset val="100"/>
        <c:noMultiLvlLbl val="0"/>
      </c:catAx>
      <c:valAx>
        <c:axId val="197325184"/>
        <c:scaling>
          <c:orientation val="minMax"/>
        </c:scaling>
        <c:delete val="0"/>
        <c:axPos val="l"/>
        <c:majorGridlines>
          <c:spPr>
            <a:ln w="3175">
              <a:solidFill>
                <a:srgbClr val="0033CC"/>
              </a:solidFill>
            </a:ln>
          </c:spPr>
        </c:majorGridlines>
        <c:numFmt formatCode="#,##0" sourceLinked="1"/>
        <c:majorTickMark val="none"/>
        <c:minorTickMark val="none"/>
        <c:tickLblPos val="nextTo"/>
        <c:spPr>
          <a:gradFill>
            <a:gsLst>
              <a:gs pos="0">
                <a:schemeClr val="bg1"/>
              </a:gs>
              <a:gs pos="50000">
                <a:schemeClr val="bg1">
                  <a:lumMod val="85000"/>
                </a:schemeClr>
              </a:gs>
              <a:gs pos="93000">
                <a:schemeClr val="bg1">
                  <a:lumMod val="65000"/>
                </a:schemeClr>
              </a:gs>
            </a:gsLst>
            <a:lin ang="5400000" scaled="0"/>
          </a:gradFill>
        </c:spPr>
        <c:txPr>
          <a:bodyPr/>
          <a:lstStyle/>
          <a:p>
            <a:pPr>
              <a:defRPr sz="1200" b="1">
                <a:solidFill>
                  <a:srgbClr val="0033CC"/>
                </a:solidFill>
                <a:latin typeface="Times New Roman" panose="02020603050405020304" pitchFamily="18" charset="0"/>
                <a:cs typeface="Times New Roman" panose="02020603050405020304" pitchFamily="18" charset="0"/>
              </a:defRPr>
            </a:pPr>
            <a:endParaRPr lang="en-US"/>
          </a:p>
        </c:txPr>
        <c:crossAx val="197319296"/>
        <c:crosses val="autoZero"/>
        <c:crossBetween val="between"/>
      </c:valAx>
    </c:plotArea>
    <c:legend>
      <c:legendPos val="r"/>
      <c:layout>
        <c:manualLayout>
          <c:xMode val="edge"/>
          <c:yMode val="edge"/>
          <c:x val="0.89910262077890235"/>
          <c:y val="0.37810781589431142"/>
          <c:w val="8.6538407181359633E-2"/>
          <c:h val="0.20353062535087607"/>
        </c:manualLayout>
      </c:layout>
      <c:overlay val="0"/>
      <c:spPr>
        <a:gradFill>
          <a:gsLst>
            <a:gs pos="0">
              <a:schemeClr val="bg1">
                <a:lumMod val="65000"/>
              </a:schemeClr>
            </a:gs>
            <a:gs pos="5000">
              <a:schemeClr val="bg1">
                <a:lumMod val="85000"/>
              </a:schemeClr>
            </a:gs>
            <a:gs pos="36000">
              <a:schemeClr val="bg1"/>
            </a:gs>
          </a:gsLst>
          <a:lin ang="5400000" scaled="0"/>
        </a:gradFill>
        <a:ln>
          <a:solidFill>
            <a:srgbClr val="0033CC"/>
          </a:solidFill>
        </a:ln>
      </c:spPr>
      <c:txPr>
        <a:bodyPr/>
        <a:lstStyle/>
        <a:p>
          <a:pPr>
            <a:defRPr>
              <a:solidFill>
                <a:srgbClr val="0000FF"/>
              </a:solidFill>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gradFill>
      <a:gsLst>
        <a:gs pos="0">
          <a:schemeClr val="bg1">
            <a:lumMod val="85000"/>
          </a:schemeClr>
        </a:gs>
        <a:gs pos="40000">
          <a:schemeClr val="bg1">
            <a:lumMod val="90000"/>
            <a:lumOff val="10000"/>
          </a:schemeClr>
        </a:gs>
        <a:gs pos="78000">
          <a:schemeClr val="bg1"/>
        </a:gs>
      </a:gsLst>
      <a:lin ang="5400000" scaled="0"/>
    </a:gradFill>
    <a:ln w="6350">
      <a:solidFill>
        <a:srgbClr val="0033CC"/>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tx2"/>
                </a:solidFill>
              </a:rPr>
              <a:t>Montana</a:t>
            </a:r>
            <a:r>
              <a:rPr lang="en-US" baseline="0">
                <a:solidFill>
                  <a:schemeClr val="tx2"/>
                </a:solidFill>
              </a:rPr>
              <a:t> </a:t>
            </a:r>
            <a:r>
              <a:rPr lang="en-US">
                <a:solidFill>
                  <a:schemeClr val="tx2"/>
                </a:solidFill>
              </a:rPr>
              <a:t>Fire</a:t>
            </a:r>
            <a:r>
              <a:rPr lang="en-US" baseline="0">
                <a:solidFill>
                  <a:schemeClr val="tx2"/>
                </a:solidFill>
              </a:rPr>
              <a:t> Personnel by Type</a:t>
            </a:r>
            <a:endParaRPr lang="en-US">
              <a:solidFill>
                <a:schemeClr val="tx2"/>
              </a:solidFill>
            </a:endParaRPr>
          </a:p>
        </c:rich>
      </c:tx>
      <c:layout>
        <c:manualLayout>
          <c:xMode val="edge"/>
          <c:yMode val="edge"/>
          <c:x val="0.16175198562348916"/>
          <c:y val="2.3391812865497075E-2"/>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1"/>
          <c:order val="1"/>
          <c:cat>
            <c:strRef>
              <c:f>'[4]by TypeF'!$Q$3:$Q$6</c:f>
              <c:strCache>
                <c:ptCount val="4"/>
                <c:pt idx="0">
                  <c:v>Career</c:v>
                </c:pt>
                <c:pt idx="1">
                  <c:v>Mostly Career</c:v>
                </c:pt>
                <c:pt idx="2">
                  <c:v>Mostly Volunteer</c:v>
                </c:pt>
                <c:pt idx="3">
                  <c:v>Volunteer</c:v>
                </c:pt>
              </c:strCache>
            </c:strRef>
          </c:cat>
          <c:val>
            <c:numRef>
              <c:f>'[4]by TypeF'!$R$3:$R$6</c:f>
              <c:numCache>
                <c:formatCode>General</c:formatCode>
                <c:ptCount val="4"/>
                <c:pt idx="0">
                  <c:v>474</c:v>
                </c:pt>
                <c:pt idx="1">
                  <c:v>59</c:v>
                </c:pt>
                <c:pt idx="2">
                  <c:v>1103</c:v>
                </c:pt>
                <c:pt idx="3">
                  <c:v>4962</c:v>
                </c:pt>
              </c:numCache>
            </c:numRef>
          </c:val>
        </c:ser>
        <c:ser>
          <c:idx val="0"/>
          <c:order val="0"/>
          <c:cat>
            <c:strRef>
              <c:f>'[4]by TypeF'!$Q$3:$Q$6</c:f>
              <c:strCache>
                <c:ptCount val="4"/>
                <c:pt idx="0">
                  <c:v>Career</c:v>
                </c:pt>
                <c:pt idx="1">
                  <c:v>Mostly Career</c:v>
                </c:pt>
                <c:pt idx="2">
                  <c:v>Mostly Volunteer</c:v>
                </c:pt>
                <c:pt idx="3">
                  <c:v>Volunteer</c:v>
                </c:pt>
              </c:strCache>
            </c:strRef>
          </c:cat>
          <c:val>
            <c:numRef>
              <c:f>'[4]by TypeF'!$R$3:$R$6</c:f>
              <c:numCache>
                <c:formatCode>General</c:formatCode>
                <c:ptCount val="4"/>
                <c:pt idx="0">
                  <c:v>474</c:v>
                </c:pt>
                <c:pt idx="1">
                  <c:v>59</c:v>
                </c:pt>
                <c:pt idx="2">
                  <c:v>1103</c:v>
                </c:pt>
                <c:pt idx="3">
                  <c:v>4962</c:v>
                </c:pt>
              </c:numCache>
            </c:numRef>
          </c:val>
        </c:ser>
        <c:dLbls>
          <c:showLegendKey val="0"/>
          <c:showVal val="0"/>
          <c:showCatName val="0"/>
          <c:showSerName val="0"/>
          <c:showPercent val="1"/>
          <c:showBubbleSize val="0"/>
          <c:showLeaderLines val="0"/>
        </c:dLbls>
      </c:pie3DChart>
    </c:plotArea>
    <c:legend>
      <c:legendPos val="r"/>
      <c:overlay val="0"/>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solidFill>
                  <a:schemeClr val="tx2"/>
                </a:solidFill>
              </a:defRPr>
            </a:pPr>
            <a:r>
              <a:rPr lang="en-US" sz="2400">
                <a:solidFill>
                  <a:schemeClr val="tx2"/>
                </a:solidFill>
              </a:rPr>
              <a:t>Officers</a:t>
            </a:r>
            <a:r>
              <a:rPr lang="en-US" sz="2400" baseline="0">
                <a:solidFill>
                  <a:schemeClr val="tx2"/>
                </a:solidFill>
              </a:rPr>
              <a:t> &amp; Civilians by Pop Size</a:t>
            </a:r>
            <a:endParaRPr lang="en-US" sz="2400">
              <a:solidFill>
                <a:schemeClr val="tx2"/>
              </a:solidFill>
            </a:endParaRP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'[4]by LE'!$AD$6</c:f>
              <c:strCache>
                <c:ptCount val="1"/>
                <c:pt idx="0">
                  <c:v>Officers</c:v>
                </c:pt>
              </c:strCache>
            </c:strRef>
          </c:tx>
          <c:invertIfNegative val="0"/>
          <c:cat>
            <c:strRef>
              <c:f>'[4]by LE'!$AC$7:$AC$10</c:f>
              <c:strCache>
                <c:ptCount val="4"/>
                <c:pt idx="0">
                  <c:v>110k-20k</c:v>
                </c:pt>
                <c:pt idx="1">
                  <c:v>19k-10k</c:v>
                </c:pt>
                <c:pt idx="2">
                  <c:v>9k-1k</c:v>
                </c:pt>
                <c:pt idx="3">
                  <c:v>999-0</c:v>
                </c:pt>
              </c:strCache>
            </c:strRef>
          </c:cat>
          <c:val>
            <c:numRef>
              <c:f>'[4]by LE'!$AD$7:$AD$10</c:f>
              <c:numCache>
                <c:formatCode>General</c:formatCode>
                <c:ptCount val="4"/>
                <c:pt idx="0">
                  <c:v>858</c:v>
                </c:pt>
                <c:pt idx="1">
                  <c:v>57</c:v>
                </c:pt>
                <c:pt idx="2">
                  <c:v>610</c:v>
                </c:pt>
                <c:pt idx="3">
                  <c:v>28</c:v>
                </c:pt>
              </c:numCache>
            </c:numRef>
          </c:val>
        </c:ser>
        <c:ser>
          <c:idx val="1"/>
          <c:order val="1"/>
          <c:tx>
            <c:strRef>
              <c:f>'[4]by LE'!$AE$6</c:f>
              <c:strCache>
                <c:ptCount val="1"/>
                <c:pt idx="0">
                  <c:v>Civilians</c:v>
                </c:pt>
              </c:strCache>
            </c:strRef>
          </c:tx>
          <c:invertIfNegative val="0"/>
          <c:cat>
            <c:strRef>
              <c:f>'[4]by LE'!$AC$7:$AC$10</c:f>
              <c:strCache>
                <c:ptCount val="4"/>
                <c:pt idx="0">
                  <c:v>110k-20k</c:v>
                </c:pt>
                <c:pt idx="1">
                  <c:v>19k-10k</c:v>
                </c:pt>
                <c:pt idx="2">
                  <c:v>9k-1k</c:v>
                </c:pt>
                <c:pt idx="3">
                  <c:v>999-0</c:v>
                </c:pt>
              </c:strCache>
            </c:strRef>
          </c:cat>
          <c:val>
            <c:numRef>
              <c:f>'[4]by LE'!$AE$7:$AE$10</c:f>
              <c:numCache>
                <c:formatCode>General</c:formatCode>
                <c:ptCount val="4"/>
                <c:pt idx="0">
                  <c:v>569</c:v>
                </c:pt>
                <c:pt idx="1">
                  <c:v>43</c:v>
                </c:pt>
                <c:pt idx="2">
                  <c:v>263</c:v>
                </c:pt>
                <c:pt idx="3">
                  <c:v>7</c:v>
                </c:pt>
              </c:numCache>
            </c:numRef>
          </c:val>
        </c:ser>
        <c:dLbls>
          <c:showLegendKey val="0"/>
          <c:showVal val="0"/>
          <c:showCatName val="0"/>
          <c:showSerName val="0"/>
          <c:showPercent val="0"/>
          <c:showBubbleSize val="0"/>
        </c:dLbls>
        <c:gapWidth val="75"/>
        <c:shape val="cylinder"/>
        <c:axId val="197671936"/>
        <c:axId val="197673728"/>
        <c:axId val="0"/>
      </c:bar3DChart>
      <c:catAx>
        <c:axId val="197671936"/>
        <c:scaling>
          <c:orientation val="minMax"/>
        </c:scaling>
        <c:delete val="0"/>
        <c:axPos val="b"/>
        <c:majorTickMark val="none"/>
        <c:minorTickMark val="none"/>
        <c:tickLblPos val="nextTo"/>
        <c:txPr>
          <a:bodyPr/>
          <a:lstStyle/>
          <a:p>
            <a:pPr>
              <a:defRPr sz="1400"/>
            </a:pPr>
            <a:endParaRPr lang="en-US"/>
          </a:p>
        </c:txPr>
        <c:crossAx val="197673728"/>
        <c:crosses val="autoZero"/>
        <c:auto val="1"/>
        <c:lblAlgn val="ctr"/>
        <c:lblOffset val="100"/>
        <c:noMultiLvlLbl val="0"/>
      </c:catAx>
      <c:valAx>
        <c:axId val="197673728"/>
        <c:scaling>
          <c:orientation val="minMax"/>
        </c:scaling>
        <c:delete val="0"/>
        <c:axPos val="l"/>
        <c:majorGridlines/>
        <c:numFmt formatCode="General" sourceLinked="1"/>
        <c:majorTickMark val="none"/>
        <c:minorTickMark val="none"/>
        <c:tickLblPos val="nextTo"/>
        <c:spPr>
          <a:ln w="6350">
            <a:noFill/>
          </a:ln>
        </c:spPr>
        <c:txPr>
          <a:bodyPr/>
          <a:lstStyle/>
          <a:p>
            <a:pPr>
              <a:defRPr sz="1400"/>
            </a:pPr>
            <a:endParaRPr lang="en-US"/>
          </a:p>
        </c:txPr>
        <c:crossAx val="197671936"/>
        <c:crosses val="autoZero"/>
        <c:crossBetween val="between"/>
      </c:valAx>
    </c:plotArea>
    <c:legend>
      <c:legendPos val="b"/>
      <c:overlay val="0"/>
      <c:txPr>
        <a:bodyPr/>
        <a:lstStyle/>
        <a:p>
          <a:pPr>
            <a:defRPr sz="1400"/>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11.png"/><Relationship Id="rId2" Type="http://schemas.openxmlformats.org/officeDocument/2006/relationships/chart" Target="../charts/chart4.xml"/><Relationship Id="rId1" Type="http://schemas.openxmlformats.org/officeDocument/2006/relationships/image" Target="../media/image9.emf"/><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14</xdr:col>
      <xdr:colOff>19050</xdr:colOff>
      <xdr:row>3</xdr:row>
      <xdr:rowOff>31750</xdr:rowOff>
    </xdr:from>
    <xdr:to>
      <xdr:col>41</xdr:col>
      <xdr:colOff>555625</xdr:colOff>
      <xdr:row>45</xdr:row>
      <xdr:rowOff>171450</xdr:rowOff>
    </xdr:to>
    <xdr:cxnSp macro="">
      <xdr:nvCxnSpPr>
        <xdr:cNvPr id="4" name="Straight Arrow Connector 3"/>
        <xdr:cNvCxnSpPr/>
      </xdr:nvCxnSpPr>
      <xdr:spPr>
        <a:xfrm flipV="1">
          <a:off x="9242425" y="555625"/>
          <a:ext cx="19935825" cy="7473950"/>
        </a:xfrm>
        <a:prstGeom prst="straightConnector1">
          <a:avLst/>
        </a:prstGeom>
        <a:ln w="38100">
          <a:solidFill>
            <a:srgbClr val="FFD961"/>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274320</xdr:colOff>
      <xdr:row>56</xdr:row>
      <xdr:rowOff>20320</xdr:rowOff>
    </xdr:from>
    <xdr:to>
      <xdr:col>13</xdr:col>
      <xdr:colOff>289560</xdr:colOff>
      <xdr:row>68</xdr:row>
      <xdr:rowOff>43180</xdr:rowOff>
    </xdr:to>
    <xdr:cxnSp macro="">
      <xdr:nvCxnSpPr>
        <xdr:cNvPr id="2" name="Straight Connector 1"/>
        <xdr:cNvCxnSpPr/>
      </xdr:nvCxnSpPr>
      <xdr:spPr>
        <a:xfrm>
          <a:off x="8783320" y="9926320"/>
          <a:ext cx="15240" cy="2308860"/>
        </a:xfrm>
        <a:prstGeom prst="line">
          <a:avLst/>
        </a:prstGeom>
        <a:ln w="25400">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243840</xdr:colOff>
      <xdr:row>56</xdr:row>
      <xdr:rowOff>12700</xdr:rowOff>
    </xdr:from>
    <xdr:to>
      <xdr:col>4</xdr:col>
      <xdr:colOff>254000</xdr:colOff>
      <xdr:row>68</xdr:row>
      <xdr:rowOff>165099</xdr:rowOff>
    </xdr:to>
    <xdr:cxnSp macro="">
      <xdr:nvCxnSpPr>
        <xdr:cNvPr id="3" name="Straight Connector 2"/>
        <xdr:cNvCxnSpPr/>
      </xdr:nvCxnSpPr>
      <xdr:spPr>
        <a:xfrm flipH="1">
          <a:off x="2656840" y="9918700"/>
          <a:ext cx="10160" cy="2438399"/>
        </a:xfrm>
        <a:prstGeom prst="line">
          <a:avLst/>
        </a:prstGeom>
        <a:ln w="25400">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5</xdr:row>
      <xdr:rowOff>19050</xdr:rowOff>
    </xdr:from>
    <xdr:to>
      <xdr:col>14</xdr:col>
      <xdr:colOff>19050</xdr:colOff>
      <xdr:row>46</xdr:row>
      <xdr:rowOff>133350</xdr:rowOff>
    </xdr:to>
    <xdr:cxnSp macro="">
      <xdr:nvCxnSpPr>
        <xdr:cNvPr id="5" name="Straight Connector 4"/>
        <xdr:cNvCxnSpPr/>
      </xdr:nvCxnSpPr>
      <xdr:spPr>
        <a:xfrm>
          <a:off x="9242425" y="923925"/>
          <a:ext cx="0" cy="7273925"/>
        </a:xfrm>
        <a:prstGeom prst="line">
          <a:avLst/>
        </a:prstGeom>
        <a:ln w="38100">
          <a:solidFill>
            <a:schemeClr val="tx2">
              <a:lumMod val="60000"/>
              <a:lumOff val="40000"/>
            </a:schemeClr>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133350</xdr:colOff>
      <xdr:row>46</xdr:row>
      <xdr:rowOff>0</xdr:rowOff>
    </xdr:from>
    <xdr:to>
      <xdr:col>40</xdr:col>
      <xdr:colOff>590550</xdr:colOff>
      <xdr:row>46</xdr:row>
      <xdr:rowOff>76200</xdr:rowOff>
    </xdr:to>
    <xdr:cxnSp macro="">
      <xdr:nvCxnSpPr>
        <xdr:cNvPr id="6" name="Straight Connector 5"/>
        <xdr:cNvCxnSpPr/>
      </xdr:nvCxnSpPr>
      <xdr:spPr>
        <a:xfrm flipH="1">
          <a:off x="9356725" y="8064500"/>
          <a:ext cx="19253200" cy="76200"/>
        </a:xfrm>
        <a:prstGeom prst="line">
          <a:avLst/>
        </a:prstGeom>
        <a:ln w="38100">
          <a:solidFill>
            <a:schemeClr val="tx2">
              <a:lumMod val="60000"/>
              <a:lumOff val="40000"/>
            </a:schemeClr>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307340</xdr:colOff>
      <xdr:row>55</xdr:row>
      <xdr:rowOff>144780</xdr:rowOff>
    </xdr:from>
    <xdr:to>
      <xdr:col>13</xdr:col>
      <xdr:colOff>98334</xdr:colOff>
      <xdr:row>57</xdr:row>
      <xdr:rowOff>76745</xdr:rowOff>
    </xdr:to>
    <xdr:sp macro="" textlink="">
      <xdr:nvSpPr>
        <xdr:cNvPr id="7" name="TextBox 18"/>
        <xdr:cNvSpPr txBox="1"/>
      </xdr:nvSpPr>
      <xdr:spPr>
        <a:xfrm>
          <a:off x="5958840" y="9860280"/>
          <a:ext cx="2648494" cy="31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2000" b="1">
            <a:solidFill>
              <a:schemeClr val="tx2">
                <a:lumMod val="75000"/>
              </a:schemeClr>
            </a:solidFill>
            <a:latin typeface="Times New Roman" panose="02020603050405020304" pitchFamily="18" charset="0"/>
            <a:cs typeface="Times New Roman" panose="02020603050405020304" pitchFamily="18" charset="0"/>
          </a:endParaRPr>
        </a:p>
      </xdr:txBody>
    </xdr:sp>
    <xdr:clientData/>
  </xdr:twoCellAnchor>
  <xdr:twoCellAnchor>
    <xdr:from>
      <xdr:col>8</xdr:col>
      <xdr:colOff>156635</xdr:colOff>
      <xdr:row>55</xdr:row>
      <xdr:rowOff>156635</xdr:rowOff>
    </xdr:from>
    <xdr:to>
      <xdr:col>9</xdr:col>
      <xdr:colOff>273053</xdr:colOff>
      <xdr:row>64</xdr:row>
      <xdr:rowOff>76204</xdr:rowOff>
    </xdr:to>
    <xdr:sp macro="" textlink="">
      <xdr:nvSpPr>
        <xdr:cNvPr id="8" name="TextBox 19"/>
        <xdr:cNvSpPr txBox="1"/>
      </xdr:nvSpPr>
      <xdr:spPr>
        <a:xfrm rot="16200000">
          <a:off x="4692122" y="10273773"/>
          <a:ext cx="1634069" cy="830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2000" b="1">
            <a:solidFill>
              <a:schemeClr val="tx2">
                <a:lumMod val="75000"/>
              </a:schemeClr>
            </a:solidFill>
            <a:latin typeface="Times New Roman" panose="02020603050405020304" pitchFamily="18" charset="0"/>
            <a:cs typeface="Times New Roman" panose="02020603050405020304" pitchFamily="18" charset="0"/>
          </a:endParaRPr>
        </a:p>
      </xdr:txBody>
    </xdr:sp>
    <xdr:clientData/>
  </xdr:twoCellAnchor>
  <xdr:twoCellAnchor>
    <xdr:from>
      <xdr:col>20</xdr:col>
      <xdr:colOff>108767</xdr:colOff>
      <xdr:row>90</xdr:row>
      <xdr:rowOff>119788</xdr:rowOff>
    </xdr:from>
    <xdr:to>
      <xdr:col>22</xdr:col>
      <xdr:colOff>496571</xdr:colOff>
      <xdr:row>93</xdr:row>
      <xdr:rowOff>182562</xdr:rowOff>
    </xdr:to>
    <xdr:sp macro="" textlink="">
      <xdr:nvSpPr>
        <xdr:cNvPr id="10" name="TextBox 26"/>
        <xdr:cNvSpPr txBox="1"/>
      </xdr:nvSpPr>
      <xdr:spPr>
        <a:xfrm>
          <a:off x="13729517" y="17264788"/>
          <a:ext cx="1816554" cy="634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1200" b="1">
            <a:solidFill>
              <a:schemeClr val="tx2">
                <a:lumMod val="20000"/>
                <a:lumOff val="80000"/>
              </a:schemeClr>
            </a:solidFill>
            <a:latin typeface="Times New Roman" panose="02020603050405020304" pitchFamily="18" charset="0"/>
            <a:cs typeface="Times New Roman" panose="02020603050405020304" pitchFamily="18" charset="0"/>
          </a:endParaRPr>
        </a:p>
      </xdr:txBody>
    </xdr:sp>
    <xdr:clientData/>
  </xdr:twoCellAnchor>
  <xdr:twoCellAnchor>
    <xdr:from>
      <xdr:col>3</xdr:col>
      <xdr:colOff>564243</xdr:colOff>
      <xdr:row>58</xdr:row>
      <xdr:rowOff>38100</xdr:rowOff>
    </xdr:from>
    <xdr:to>
      <xdr:col>6</xdr:col>
      <xdr:colOff>533763</xdr:colOff>
      <xdr:row>62</xdr:row>
      <xdr:rowOff>139700</xdr:rowOff>
    </xdr:to>
    <xdr:sp macro="" textlink="">
      <xdr:nvSpPr>
        <xdr:cNvPr id="11" name="TextBox 31"/>
        <xdr:cNvSpPr txBox="1"/>
      </xdr:nvSpPr>
      <xdr:spPr>
        <a:xfrm>
          <a:off x="2373993" y="10325100"/>
          <a:ext cx="1779270" cy="86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1200" b="1">
            <a:solidFill>
              <a:schemeClr val="tx2">
                <a:lumMod val="20000"/>
                <a:lumOff val="80000"/>
              </a:schemeClr>
            </a:solidFill>
            <a:latin typeface="Times New Roman" panose="02020603050405020304" pitchFamily="18" charset="0"/>
            <a:cs typeface="Times New Roman" panose="02020603050405020304" pitchFamily="18" charset="0"/>
          </a:endParaRPr>
        </a:p>
      </xdr:txBody>
    </xdr:sp>
    <xdr:clientData/>
  </xdr:twoCellAnchor>
  <xdr:twoCellAnchor>
    <xdr:from>
      <xdr:col>10</xdr:col>
      <xdr:colOff>689428</xdr:colOff>
      <xdr:row>37</xdr:row>
      <xdr:rowOff>114300</xdr:rowOff>
    </xdr:from>
    <xdr:to>
      <xdr:col>13</xdr:col>
      <xdr:colOff>317953</xdr:colOff>
      <xdr:row>44</xdr:row>
      <xdr:rowOff>114300</xdr:rowOff>
    </xdr:to>
    <xdr:sp macro="" textlink="">
      <xdr:nvSpPr>
        <xdr:cNvPr id="12" name="TextBox 32"/>
        <xdr:cNvSpPr txBox="1"/>
      </xdr:nvSpPr>
      <xdr:spPr>
        <a:xfrm>
          <a:off x="7055303" y="6607175"/>
          <a:ext cx="1771650" cy="1222375"/>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400" b="1">
              <a:solidFill>
                <a:schemeClr val="tx2">
                  <a:lumMod val="20000"/>
                  <a:lumOff val="80000"/>
                </a:schemeClr>
              </a:solidFill>
              <a:latin typeface="Times New Roman" panose="02020603050405020304" pitchFamily="18" charset="0"/>
              <a:cs typeface="Times New Roman" panose="02020603050405020304" pitchFamily="18" charset="0"/>
            </a:rPr>
            <a:t>Provide</a:t>
          </a:r>
          <a:r>
            <a:rPr lang="en-US" sz="1400" b="1" baseline="0">
              <a:solidFill>
                <a:schemeClr val="tx2">
                  <a:lumMod val="20000"/>
                  <a:lumOff val="80000"/>
                </a:schemeClr>
              </a:solidFill>
              <a:latin typeface="Times New Roman" panose="02020603050405020304" pitchFamily="18" charset="0"/>
              <a:cs typeface="Times New Roman" panose="02020603050405020304" pitchFamily="18" charset="0"/>
            </a:rPr>
            <a:t> FN Network to</a:t>
          </a:r>
          <a:r>
            <a:rPr lang="en-US" sz="1400" b="1">
              <a:solidFill>
                <a:schemeClr val="tx2">
                  <a:lumMod val="20000"/>
                  <a:lumOff val="80000"/>
                </a:schemeClr>
              </a:solidFill>
              <a:latin typeface="Times New Roman" panose="02020603050405020304" pitchFamily="18" charset="0"/>
              <a:cs typeface="Times New Roman" panose="02020603050405020304" pitchFamily="18" charset="0"/>
            </a:rPr>
            <a:t> 63</a:t>
          </a:r>
          <a:r>
            <a:rPr lang="en-US" sz="1400" b="1" baseline="0">
              <a:solidFill>
                <a:schemeClr val="tx2">
                  <a:lumMod val="20000"/>
                  <a:lumOff val="80000"/>
                </a:schemeClr>
              </a:solidFill>
              <a:latin typeface="Times New Roman" panose="02020603050405020304" pitchFamily="18" charset="0"/>
              <a:cs typeface="Times New Roman" panose="02020603050405020304" pitchFamily="18" charset="0"/>
            </a:rPr>
            <a:t> </a:t>
          </a:r>
          <a:r>
            <a:rPr lang="en-US" sz="1400" b="1">
              <a:solidFill>
                <a:schemeClr val="tx2">
                  <a:lumMod val="20000"/>
                  <a:lumOff val="80000"/>
                </a:schemeClr>
              </a:solidFill>
              <a:latin typeface="Times New Roman" panose="02020603050405020304" pitchFamily="18" charset="0"/>
              <a:cs typeface="Times New Roman" panose="02020603050405020304" pitchFamily="18" charset="0"/>
            </a:rPr>
            <a:t>County and Tribal  Seats/HQ </a:t>
          </a:r>
        </a:p>
      </xdr:txBody>
    </xdr:sp>
    <xdr:clientData/>
  </xdr:twoCellAnchor>
  <xdr:twoCellAnchor>
    <xdr:from>
      <xdr:col>15</xdr:col>
      <xdr:colOff>200660</xdr:colOff>
      <xdr:row>57</xdr:row>
      <xdr:rowOff>157480</xdr:rowOff>
    </xdr:from>
    <xdr:to>
      <xdr:col>21</xdr:col>
      <xdr:colOff>317500</xdr:colOff>
      <xdr:row>61</xdr:row>
      <xdr:rowOff>88900</xdr:rowOff>
    </xdr:to>
    <xdr:sp macro="" textlink="">
      <xdr:nvSpPr>
        <xdr:cNvPr id="13" name="TextBox 37"/>
        <xdr:cNvSpPr txBox="1"/>
      </xdr:nvSpPr>
      <xdr:spPr>
        <a:xfrm>
          <a:off x="10138410" y="10253980"/>
          <a:ext cx="4403090" cy="69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1200" b="1">
            <a:solidFill>
              <a:schemeClr val="tx2">
                <a:lumMod val="75000"/>
              </a:schemeClr>
            </a:solidFill>
            <a:latin typeface="Times New Roman" panose="02020603050405020304" pitchFamily="18" charset="0"/>
            <a:cs typeface="Times New Roman" panose="02020603050405020304" pitchFamily="18" charset="0"/>
          </a:endParaRPr>
        </a:p>
      </xdr:txBody>
    </xdr:sp>
    <xdr:clientData/>
  </xdr:twoCellAnchor>
  <xdr:twoCellAnchor>
    <xdr:from>
      <xdr:col>1</xdr:col>
      <xdr:colOff>15240</xdr:colOff>
      <xdr:row>65</xdr:row>
      <xdr:rowOff>114300</xdr:rowOff>
    </xdr:from>
    <xdr:to>
      <xdr:col>17</xdr:col>
      <xdr:colOff>195580</xdr:colOff>
      <xdr:row>68</xdr:row>
      <xdr:rowOff>144780</xdr:rowOff>
    </xdr:to>
    <xdr:sp macro="" textlink="">
      <xdr:nvSpPr>
        <xdr:cNvPr id="14" name="TextBox 38"/>
        <xdr:cNvSpPr txBox="1"/>
      </xdr:nvSpPr>
      <xdr:spPr>
        <a:xfrm>
          <a:off x="618490" y="11734800"/>
          <a:ext cx="1094359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2400" b="1">
            <a:solidFill>
              <a:schemeClr val="tx2">
                <a:lumMod val="75000"/>
              </a:schemeClr>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388620</xdr:colOff>
      <xdr:row>53</xdr:row>
      <xdr:rowOff>114300</xdr:rowOff>
    </xdr:from>
    <xdr:to>
      <xdr:col>5</xdr:col>
      <xdr:colOff>423998</xdr:colOff>
      <xdr:row>54</xdr:row>
      <xdr:rowOff>148226</xdr:rowOff>
    </xdr:to>
    <xdr:sp macro="" textlink="">
      <xdr:nvSpPr>
        <xdr:cNvPr id="15" name="TextBox 39"/>
        <xdr:cNvSpPr txBox="1"/>
      </xdr:nvSpPr>
      <xdr:spPr>
        <a:xfrm>
          <a:off x="1595120" y="9448800"/>
          <a:ext cx="1845128" cy="224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en-US" sz="1100"/>
        </a:p>
      </xdr:txBody>
    </xdr:sp>
    <xdr:clientData/>
  </xdr:twoCellAnchor>
  <xdr:twoCellAnchor>
    <xdr:from>
      <xdr:col>10</xdr:col>
      <xdr:colOff>689791</xdr:colOff>
      <xdr:row>29</xdr:row>
      <xdr:rowOff>161924</xdr:rowOff>
    </xdr:from>
    <xdr:to>
      <xdr:col>13</xdr:col>
      <xdr:colOff>317590</xdr:colOff>
      <xdr:row>34</xdr:row>
      <xdr:rowOff>171449</xdr:rowOff>
    </xdr:to>
    <xdr:sp macro="" textlink="">
      <xdr:nvSpPr>
        <xdr:cNvPr id="16" name="TextBox 40"/>
        <xdr:cNvSpPr txBox="1"/>
      </xdr:nvSpPr>
      <xdr:spPr>
        <a:xfrm>
          <a:off x="7055666" y="5257799"/>
          <a:ext cx="1770924" cy="882650"/>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20000"/>
                  <a:lumOff val="80000"/>
                </a:schemeClr>
              </a:solidFill>
              <a:latin typeface="Times New Roman" panose="02020603050405020304" pitchFamily="18" charset="0"/>
              <a:cs typeface="Times New Roman" panose="02020603050405020304" pitchFamily="18" charset="0"/>
            </a:rPr>
            <a:t>Highways</a:t>
          </a:r>
        </a:p>
      </xdr:txBody>
    </xdr:sp>
    <xdr:clientData/>
  </xdr:twoCellAnchor>
  <xdr:twoCellAnchor>
    <xdr:from>
      <xdr:col>14</xdr:col>
      <xdr:colOff>231140</xdr:colOff>
      <xdr:row>30</xdr:row>
      <xdr:rowOff>167640</xdr:rowOff>
    </xdr:from>
    <xdr:to>
      <xdr:col>22</xdr:col>
      <xdr:colOff>241300</xdr:colOff>
      <xdr:row>36</xdr:row>
      <xdr:rowOff>15240</xdr:rowOff>
    </xdr:to>
    <xdr:sp macro="" textlink="">
      <xdr:nvSpPr>
        <xdr:cNvPr id="17" name="TextBox 41"/>
        <xdr:cNvSpPr txBox="1"/>
      </xdr:nvSpPr>
      <xdr:spPr>
        <a:xfrm>
          <a:off x="9454515" y="5438140"/>
          <a:ext cx="5725160" cy="895350"/>
        </a:xfrm>
        <a:prstGeom prst="rect">
          <a:avLst/>
        </a:prstGeom>
        <a:gradFill>
          <a:gsLst>
            <a:gs pos="40300">
              <a:srgbClr val="EAF1FA"/>
            </a:gs>
            <a:gs pos="0">
              <a:schemeClr val="bg1">
                <a:lumMod val="75000"/>
              </a:schemeClr>
            </a:gs>
            <a:gs pos="100000">
              <a:schemeClr val="tx2">
                <a:lumMod val="28000"/>
                <a:lumOff val="72000"/>
              </a:scheme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75000"/>
                </a:schemeClr>
              </a:solidFill>
              <a:latin typeface="Times New Roman" panose="02020603050405020304" pitchFamily="18" charset="0"/>
              <a:cs typeface="Times New Roman" panose="02020603050405020304" pitchFamily="18" charset="0"/>
            </a:rPr>
            <a:t>Heavy</a:t>
          </a:r>
          <a:r>
            <a:rPr lang="en-US" sz="1600" b="1" baseline="0">
              <a:solidFill>
                <a:schemeClr val="tx2">
                  <a:lumMod val="75000"/>
                </a:schemeClr>
              </a:solidFill>
              <a:latin typeface="Times New Roman" panose="02020603050405020304" pitchFamily="18" charset="0"/>
              <a:cs typeface="Times New Roman" panose="02020603050405020304" pitchFamily="18" charset="0"/>
            </a:rPr>
            <a:t> Traffic Count Areas</a:t>
          </a:r>
        </a:p>
        <a:p>
          <a:pPr algn="ctr"/>
          <a:r>
            <a:rPr lang="en-US" sz="1600" b="1" baseline="0">
              <a:solidFill>
                <a:schemeClr val="tx2">
                  <a:lumMod val="75000"/>
                </a:schemeClr>
              </a:solidFill>
              <a:latin typeface="Times New Roman" panose="02020603050405020304" pitchFamily="18" charset="0"/>
              <a:cs typeface="Times New Roman" panose="02020603050405020304" pitchFamily="18" charset="0"/>
            </a:rPr>
            <a:t>Emphasis on Interstates and routes to GNP and YNP and destination ski areas</a:t>
          </a:r>
        </a:p>
      </xdr:txBody>
    </xdr:sp>
    <xdr:clientData/>
  </xdr:twoCellAnchor>
  <xdr:twoCellAnchor>
    <xdr:from>
      <xdr:col>21</xdr:col>
      <xdr:colOff>431800</xdr:colOff>
      <xdr:row>21</xdr:row>
      <xdr:rowOff>114300</xdr:rowOff>
    </xdr:from>
    <xdr:to>
      <xdr:col>32</xdr:col>
      <xdr:colOff>469900</xdr:colOff>
      <xdr:row>29</xdr:row>
      <xdr:rowOff>12700</xdr:rowOff>
    </xdr:to>
    <xdr:sp macro="" textlink="">
      <xdr:nvSpPr>
        <xdr:cNvPr id="19" name="TextBox 43"/>
        <xdr:cNvSpPr txBox="1"/>
      </xdr:nvSpPr>
      <xdr:spPr>
        <a:xfrm>
          <a:off x="14655800" y="3813175"/>
          <a:ext cx="8388350" cy="1295400"/>
        </a:xfrm>
        <a:prstGeom prst="rect">
          <a:avLst/>
        </a:prstGeom>
        <a:gradFill>
          <a:gsLst>
            <a:gs pos="0">
              <a:schemeClr val="bg1">
                <a:lumMod val="59000"/>
              </a:schemeClr>
            </a:gs>
            <a:gs pos="50000">
              <a:schemeClr val="accent3">
                <a:lumMod val="18000"/>
                <a:lumOff val="82000"/>
              </a:schemeClr>
            </a:gs>
            <a:gs pos="100000">
              <a:schemeClr val="accent3">
                <a:lumMod val="46000"/>
                <a:lumOff val="54000"/>
              </a:scheme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800" b="1">
              <a:solidFill>
                <a:schemeClr val="accent3">
                  <a:lumMod val="50000"/>
                </a:schemeClr>
              </a:solidFill>
              <a:latin typeface="Times New Roman" panose="02020603050405020304" pitchFamily="18" charset="0"/>
              <a:cs typeface="Times New Roman" panose="02020603050405020304" pitchFamily="18" charset="0"/>
            </a:rPr>
            <a:t>Dams, power plants, Electrical Transmission lines, Industrial sites, railroads</a:t>
          </a:r>
          <a:endParaRPr lang="en-US" sz="1600" b="1">
            <a:solidFill>
              <a:schemeClr val="accent3">
                <a:lumMod val="50000"/>
              </a:schemeClr>
            </a:solidFill>
            <a:latin typeface="Times New Roman" panose="02020603050405020304" pitchFamily="18" charset="0"/>
            <a:cs typeface="Times New Roman" panose="02020603050405020304" pitchFamily="18" charset="0"/>
          </a:endParaRPr>
        </a:p>
      </xdr:txBody>
    </xdr:sp>
    <xdr:clientData/>
  </xdr:twoCellAnchor>
  <xdr:twoCellAnchor>
    <xdr:from>
      <xdr:col>10</xdr:col>
      <xdr:colOff>693374</xdr:colOff>
      <xdr:row>21</xdr:row>
      <xdr:rowOff>130175</xdr:rowOff>
    </xdr:from>
    <xdr:to>
      <xdr:col>13</xdr:col>
      <xdr:colOff>314007</xdr:colOff>
      <xdr:row>27</xdr:row>
      <xdr:rowOff>44449</xdr:rowOff>
    </xdr:to>
    <xdr:sp macro="" textlink="">
      <xdr:nvSpPr>
        <xdr:cNvPr id="18" name="TextBox 42"/>
        <xdr:cNvSpPr txBox="1"/>
      </xdr:nvSpPr>
      <xdr:spPr>
        <a:xfrm>
          <a:off x="7059249" y="3829050"/>
          <a:ext cx="1763758" cy="962024"/>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20000"/>
                  <a:lumOff val="80000"/>
                </a:schemeClr>
              </a:solidFill>
              <a:latin typeface="Times New Roman" panose="02020603050405020304" pitchFamily="18" charset="0"/>
              <a:cs typeface="Times New Roman" panose="02020603050405020304" pitchFamily="18" charset="0"/>
            </a:rPr>
            <a:t>Critical Infrastructure</a:t>
          </a:r>
        </a:p>
        <a:p>
          <a:pPr algn="ctr"/>
          <a:endParaRPr lang="en-US" sz="1200" b="1">
            <a:solidFill>
              <a:schemeClr val="tx2">
                <a:lumMod val="20000"/>
                <a:lumOff val="80000"/>
              </a:schemeClr>
            </a:solidFill>
            <a:latin typeface="Times New Roman" panose="02020603050405020304" pitchFamily="18" charset="0"/>
            <a:cs typeface="Times New Roman" panose="02020603050405020304" pitchFamily="18" charset="0"/>
          </a:endParaRPr>
        </a:p>
      </xdr:txBody>
    </xdr:sp>
    <xdr:clientData/>
  </xdr:twoCellAnchor>
  <xdr:twoCellAnchor>
    <xdr:from>
      <xdr:col>10</xdr:col>
      <xdr:colOff>692558</xdr:colOff>
      <xdr:row>5</xdr:row>
      <xdr:rowOff>120650</xdr:rowOff>
    </xdr:from>
    <xdr:to>
      <xdr:col>13</xdr:col>
      <xdr:colOff>314824</xdr:colOff>
      <xdr:row>10</xdr:row>
      <xdr:rowOff>19050</xdr:rowOff>
    </xdr:to>
    <xdr:sp macro="" textlink="">
      <xdr:nvSpPr>
        <xdr:cNvPr id="20" name="TextBox 46"/>
        <xdr:cNvSpPr txBox="1"/>
      </xdr:nvSpPr>
      <xdr:spPr>
        <a:xfrm>
          <a:off x="7058433" y="1025525"/>
          <a:ext cx="1765391" cy="771525"/>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20000"/>
                  <a:lumOff val="80000"/>
                </a:schemeClr>
              </a:solidFill>
              <a:latin typeface="Times New Roman" panose="02020603050405020304" pitchFamily="18" charset="0"/>
              <a:cs typeface="Times New Roman" panose="02020603050405020304" pitchFamily="18" charset="0"/>
            </a:rPr>
            <a:t>Deployables</a:t>
          </a:r>
        </a:p>
      </xdr:txBody>
    </xdr:sp>
    <xdr:clientData/>
  </xdr:twoCellAnchor>
  <xdr:twoCellAnchor>
    <xdr:from>
      <xdr:col>11</xdr:col>
      <xdr:colOff>7710</xdr:colOff>
      <xdr:row>12</xdr:row>
      <xdr:rowOff>136525</xdr:rowOff>
    </xdr:from>
    <xdr:to>
      <xdr:col>13</xdr:col>
      <xdr:colOff>285296</xdr:colOff>
      <xdr:row>19</xdr:row>
      <xdr:rowOff>12700</xdr:rowOff>
    </xdr:to>
    <xdr:sp macro="" textlink="">
      <xdr:nvSpPr>
        <xdr:cNvPr id="21" name="TextBox 47"/>
        <xdr:cNvSpPr txBox="1"/>
      </xdr:nvSpPr>
      <xdr:spPr>
        <a:xfrm>
          <a:off x="7087960" y="2263775"/>
          <a:ext cx="1706336" cy="1098550"/>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20000"/>
                  <a:lumOff val="80000"/>
                </a:schemeClr>
              </a:solidFill>
              <a:latin typeface="Times New Roman" panose="02020603050405020304" pitchFamily="18" charset="0"/>
              <a:cs typeface="Times New Roman" panose="02020603050405020304" pitchFamily="18" charset="0"/>
            </a:rPr>
            <a:t>Build-out</a:t>
          </a:r>
        </a:p>
      </xdr:txBody>
    </xdr:sp>
    <xdr:clientData/>
  </xdr:twoCellAnchor>
  <xdr:twoCellAnchor>
    <xdr:from>
      <xdr:col>26</xdr:col>
      <xdr:colOff>333375</xdr:colOff>
      <xdr:row>10</xdr:row>
      <xdr:rowOff>47626</xdr:rowOff>
    </xdr:from>
    <xdr:to>
      <xdr:col>30</xdr:col>
      <xdr:colOff>409575</xdr:colOff>
      <xdr:row>16</xdr:row>
      <xdr:rowOff>23814</xdr:rowOff>
    </xdr:to>
    <xdr:sp macro="" textlink="">
      <xdr:nvSpPr>
        <xdr:cNvPr id="22" name="TextBox 48"/>
        <xdr:cNvSpPr txBox="1"/>
      </xdr:nvSpPr>
      <xdr:spPr>
        <a:xfrm>
          <a:off x="18240375" y="1952626"/>
          <a:ext cx="3552825" cy="1119188"/>
        </a:xfrm>
        <a:prstGeom prst="rect">
          <a:avLst/>
        </a:prstGeom>
        <a:gradFill>
          <a:gsLst>
            <a:gs pos="40300">
              <a:srgbClr val="FFF9E5"/>
            </a:gs>
            <a:gs pos="0">
              <a:schemeClr val="bg1">
                <a:lumMod val="85000"/>
              </a:schemeClr>
            </a:gs>
            <a:gs pos="100000">
              <a:srgbClr val="F9FCDC"/>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400" b="1">
              <a:solidFill>
                <a:schemeClr val="tx2"/>
              </a:solidFill>
              <a:latin typeface="Times New Roman" panose="02020603050405020304" pitchFamily="18" charset="0"/>
              <a:cs typeface="Times New Roman" panose="02020603050405020304" pitchFamily="18" charset="0"/>
            </a:rPr>
            <a:t>Cencus</a:t>
          </a:r>
          <a:r>
            <a:rPr lang="en-US" sz="1400" b="1" baseline="0">
              <a:solidFill>
                <a:schemeClr val="tx2"/>
              </a:solidFill>
              <a:latin typeface="Times New Roman" panose="02020603050405020304" pitchFamily="18" charset="0"/>
              <a:cs typeface="Times New Roman" panose="02020603050405020304" pitchFamily="18" charset="0"/>
            </a:rPr>
            <a:t> Designated Places</a:t>
          </a:r>
        </a:p>
        <a:p>
          <a:pPr algn="l"/>
          <a:r>
            <a:rPr lang="en-US" sz="1400" b="1" baseline="0">
              <a:solidFill>
                <a:schemeClr val="tx2"/>
              </a:solidFill>
              <a:latin typeface="Times New Roman" panose="02020603050405020304" pitchFamily="18" charset="0"/>
              <a:cs typeface="Times New Roman" panose="02020603050405020304" pitchFamily="18" charset="0"/>
            </a:rPr>
            <a:t>10k to 1k</a:t>
          </a:r>
        </a:p>
        <a:p>
          <a:pPr algn="ctr"/>
          <a:r>
            <a:rPr lang="en-US" sz="1400" b="1" baseline="0">
              <a:solidFill>
                <a:schemeClr val="tx2"/>
              </a:solidFill>
              <a:latin typeface="Times New Roman" panose="02020603050405020304" pitchFamily="18" charset="0"/>
              <a:cs typeface="Times New Roman" panose="02020603050405020304" pitchFamily="18" charset="0"/>
            </a:rPr>
            <a:t>Estimated Population Covered: 95, 624</a:t>
          </a:r>
        </a:p>
        <a:p>
          <a:pPr algn="ctr"/>
          <a:r>
            <a:rPr lang="en-US" sz="1400" b="1" baseline="0">
              <a:solidFill>
                <a:schemeClr val="tx2"/>
              </a:solidFill>
              <a:latin typeface="Times New Roman" panose="02020603050405020304" pitchFamily="18" charset="0"/>
              <a:cs typeface="Times New Roman" panose="02020603050405020304" pitchFamily="18" charset="0"/>
            </a:rPr>
            <a:t>Estimated Square Miles Covered: 594</a:t>
          </a:r>
          <a:endParaRPr lang="en-US" sz="1400" b="1">
            <a:solidFill>
              <a:schemeClr val="tx2"/>
            </a:solidFill>
            <a:latin typeface="Times New Roman" panose="02020603050405020304" pitchFamily="18" charset="0"/>
            <a:cs typeface="Times New Roman" panose="02020603050405020304" pitchFamily="18" charset="0"/>
          </a:endParaRPr>
        </a:p>
      </xdr:txBody>
    </xdr:sp>
    <xdr:clientData/>
  </xdr:twoCellAnchor>
  <xdr:twoCellAnchor>
    <xdr:from>
      <xdr:col>22</xdr:col>
      <xdr:colOff>444500</xdr:colOff>
      <xdr:row>30</xdr:row>
      <xdr:rowOff>154940</xdr:rowOff>
    </xdr:from>
    <xdr:to>
      <xdr:col>30</xdr:col>
      <xdr:colOff>146050</xdr:colOff>
      <xdr:row>36</xdr:row>
      <xdr:rowOff>38100</xdr:rowOff>
    </xdr:to>
    <xdr:sp macro="" textlink="">
      <xdr:nvSpPr>
        <xdr:cNvPr id="23" name="TextBox 49"/>
        <xdr:cNvSpPr txBox="1"/>
      </xdr:nvSpPr>
      <xdr:spPr>
        <a:xfrm>
          <a:off x="15382875" y="5425440"/>
          <a:ext cx="6019800" cy="930910"/>
        </a:xfrm>
        <a:prstGeom prst="rect">
          <a:avLst/>
        </a:prstGeom>
        <a:gradFill>
          <a:gsLst>
            <a:gs pos="0">
              <a:schemeClr val="bg1">
                <a:lumMod val="65000"/>
              </a:schemeClr>
            </a:gs>
            <a:gs pos="50000">
              <a:schemeClr val="accent1">
                <a:lumMod val="20000"/>
                <a:lumOff val="80000"/>
              </a:schemeClr>
            </a:gs>
            <a:gs pos="100000">
              <a:schemeClr val="accent1">
                <a:lumMod val="40000"/>
                <a:lumOff val="60000"/>
              </a:schemeClr>
            </a:gs>
          </a:gsLst>
          <a:lin ang="5400000" scaled="0"/>
        </a:grad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75000"/>
                </a:schemeClr>
              </a:solidFill>
              <a:latin typeface="Times New Roman" panose="02020603050405020304" pitchFamily="18" charset="0"/>
              <a:cs typeface="Times New Roman" panose="02020603050405020304" pitchFamily="18" charset="0"/>
            </a:rPr>
            <a:t>Medium Traffic Count Areas</a:t>
          </a:r>
        </a:p>
      </xdr:txBody>
    </xdr:sp>
    <xdr:clientData/>
  </xdr:twoCellAnchor>
  <xdr:twoCellAnchor>
    <xdr:from>
      <xdr:col>31</xdr:col>
      <xdr:colOff>253999</xdr:colOff>
      <xdr:row>30</xdr:row>
      <xdr:rowOff>127000</xdr:rowOff>
    </xdr:from>
    <xdr:to>
      <xdr:col>41</xdr:col>
      <xdr:colOff>552449</xdr:colOff>
      <xdr:row>35</xdr:row>
      <xdr:rowOff>167640</xdr:rowOff>
    </xdr:to>
    <xdr:sp macro="" textlink="">
      <xdr:nvSpPr>
        <xdr:cNvPr id="24" name="TextBox 50"/>
        <xdr:cNvSpPr txBox="1"/>
      </xdr:nvSpPr>
      <xdr:spPr>
        <a:xfrm rot="10800000" flipV="1">
          <a:off x="22224999" y="5397500"/>
          <a:ext cx="6950075" cy="913765"/>
        </a:xfrm>
        <a:prstGeom prst="rect">
          <a:avLst/>
        </a:prstGeom>
        <a:gradFill>
          <a:gsLst>
            <a:gs pos="0">
              <a:schemeClr val="bg1">
                <a:lumMod val="65000"/>
              </a:schemeClr>
            </a:gs>
            <a:gs pos="50000">
              <a:schemeClr val="accent5">
                <a:lumMod val="40000"/>
                <a:lumOff val="60000"/>
              </a:schemeClr>
            </a:gs>
            <a:gs pos="100000">
              <a:schemeClr val="bg1">
                <a:lumMod val="95000"/>
              </a:scheme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2">
                  <a:lumMod val="75000"/>
                </a:schemeClr>
              </a:solidFill>
              <a:latin typeface="Times New Roman" panose="02020603050405020304" pitchFamily="18" charset="0"/>
              <a:cs typeface="Times New Roman" panose="02020603050405020304" pitchFamily="18" charset="0"/>
            </a:rPr>
            <a:t>Low Traffic Count Areas</a:t>
          </a:r>
        </a:p>
      </xdr:txBody>
    </xdr:sp>
    <xdr:clientData/>
  </xdr:twoCellAnchor>
  <xdr:twoCellAnchor>
    <xdr:from>
      <xdr:col>14</xdr:col>
      <xdr:colOff>33020</xdr:colOff>
      <xdr:row>38</xdr:row>
      <xdr:rowOff>127000</xdr:rowOff>
    </xdr:from>
    <xdr:to>
      <xdr:col>21</xdr:col>
      <xdr:colOff>514350</xdr:colOff>
      <xdr:row>43</xdr:row>
      <xdr:rowOff>171450</xdr:rowOff>
    </xdr:to>
    <xdr:sp macro="" textlink="">
      <xdr:nvSpPr>
        <xdr:cNvPr id="25" name="TextBox 51"/>
        <xdr:cNvSpPr txBox="1"/>
      </xdr:nvSpPr>
      <xdr:spPr>
        <a:xfrm>
          <a:off x="9256395" y="6794500"/>
          <a:ext cx="5481955" cy="917575"/>
        </a:xfrm>
        <a:prstGeom prst="rect">
          <a:avLst/>
        </a:prstGeom>
        <a:gradFill>
          <a:gsLst>
            <a:gs pos="40300">
              <a:srgbClr val="F1F6C2"/>
            </a:gs>
            <a:gs pos="0">
              <a:schemeClr val="bg1">
                <a:lumMod val="75000"/>
              </a:schemeClr>
            </a:gs>
            <a:gs pos="100000">
              <a:srgbClr val="F9F8D0">
                <a:lumMod val="0"/>
                <a:lumOff val="100000"/>
              </a:srgb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u="sng">
              <a:solidFill>
                <a:schemeClr val="accent4">
                  <a:lumMod val="50000"/>
                </a:schemeClr>
              </a:solidFill>
              <a:latin typeface="Times New Roman" panose="02020603050405020304" pitchFamily="18" charset="0"/>
              <a:cs typeface="Times New Roman" panose="02020603050405020304" pitchFamily="18" charset="0"/>
            </a:rPr>
            <a:t>Co.-Seats 20k to 110k</a:t>
          </a:r>
          <a:endParaRPr lang="en-US" sz="1400" b="1">
            <a:solidFill>
              <a:schemeClr val="accent4">
                <a:lumMod val="50000"/>
              </a:schemeClr>
            </a:solidFill>
            <a:latin typeface="Times New Roman" panose="02020603050405020304" pitchFamily="18" charset="0"/>
            <a:cs typeface="Times New Roman" panose="02020603050405020304" pitchFamily="18" charset="0"/>
          </a:endParaRPr>
        </a:p>
        <a:p>
          <a:pPr algn="ctr"/>
          <a:r>
            <a:rPr lang="en-US" sz="1400" b="1">
              <a:solidFill>
                <a:schemeClr val="accent4">
                  <a:lumMod val="50000"/>
                </a:schemeClr>
              </a:solidFill>
              <a:latin typeface="Times New Roman" panose="02020603050405020304" pitchFamily="18" charset="0"/>
              <a:cs typeface="Times New Roman" panose="02020603050405020304" pitchFamily="18" charset="0"/>
            </a:rPr>
            <a:t>Estimated  Population Covered: 352,170</a:t>
          </a:r>
        </a:p>
        <a:p>
          <a:pPr algn="ctr"/>
          <a:r>
            <a:rPr lang="en-US" sz="1400" b="1">
              <a:solidFill>
                <a:schemeClr val="accent4">
                  <a:lumMod val="50000"/>
                </a:schemeClr>
              </a:solidFill>
              <a:latin typeface="Times New Roman" panose="02020603050405020304" pitchFamily="18" charset="0"/>
              <a:cs typeface="Times New Roman" panose="02020603050405020304" pitchFamily="18" charset="0"/>
            </a:rPr>
            <a:t>Estimated</a:t>
          </a:r>
          <a:r>
            <a:rPr lang="en-US" sz="1400" b="1" baseline="0">
              <a:solidFill>
                <a:schemeClr val="accent4">
                  <a:lumMod val="50000"/>
                </a:schemeClr>
              </a:solidFill>
              <a:latin typeface="Times New Roman" panose="02020603050405020304" pitchFamily="18" charset="0"/>
              <a:cs typeface="Times New Roman" panose="02020603050405020304" pitchFamily="18" charset="0"/>
            </a:rPr>
            <a:t> Square Miles Covered: 140.69</a:t>
          </a:r>
          <a:endParaRPr lang="en-US" sz="1400" b="1">
            <a:solidFill>
              <a:schemeClr val="accent4">
                <a:lumMod val="50000"/>
              </a:schemeClr>
            </a:solidFill>
            <a:latin typeface="Times New Roman" panose="02020603050405020304" pitchFamily="18" charset="0"/>
            <a:cs typeface="Times New Roman" panose="02020603050405020304" pitchFamily="18" charset="0"/>
          </a:endParaRPr>
        </a:p>
      </xdr:txBody>
    </xdr:sp>
    <xdr:clientData/>
  </xdr:twoCellAnchor>
  <xdr:twoCellAnchor>
    <xdr:from>
      <xdr:col>32</xdr:col>
      <xdr:colOff>307340</xdr:colOff>
      <xdr:row>38</xdr:row>
      <xdr:rowOff>95250</xdr:rowOff>
    </xdr:from>
    <xdr:to>
      <xdr:col>41</xdr:col>
      <xdr:colOff>552450</xdr:colOff>
      <xdr:row>44</xdr:row>
      <xdr:rowOff>19050</xdr:rowOff>
    </xdr:to>
    <xdr:sp macro="" textlink="">
      <xdr:nvSpPr>
        <xdr:cNvPr id="26" name="TextBox 56"/>
        <xdr:cNvSpPr txBox="1"/>
      </xdr:nvSpPr>
      <xdr:spPr>
        <a:xfrm>
          <a:off x="22881590" y="6762750"/>
          <a:ext cx="6293485" cy="971550"/>
        </a:xfrm>
        <a:prstGeom prst="rect">
          <a:avLst/>
        </a:prstGeom>
        <a:gradFill>
          <a:gsLst>
            <a:gs pos="40300">
              <a:schemeClr val="bg1">
                <a:lumMod val="95000"/>
              </a:schemeClr>
            </a:gs>
            <a:gs pos="0">
              <a:schemeClr val="bg1">
                <a:lumMod val="85000"/>
              </a:schemeClr>
            </a:gs>
            <a:gs pos="100000">
              <a:schemeClr val="tx2">
                <a:lumMod val="20000"/>
                <a:lumOff val="80000"/>
              </a:scheme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u="sng">
              <a:solidFill>
                <a:schemeClr val="tx2"/>
              </a:solidFill>
              <a:latin typeface="Times New Roman" panose="02020603050405020304" pitchFamily="18" charset="0"/>
              <a:cs typeface="Times New Roman" panose="02020603050405020304" pitchFamily="18" charset="0"/>
            </a:rPr>
            <a:t>Co - Tribal Seats 1k to 0</a:t>
          </a:r>
          <a:endParaRPr lang="en-US" sz="1400" b="1">
            <a:solidFill>
              <a:schemeClr val="tx2"/>
            </a:solidFill>
            <a:latin typeface="Times New Roman" panose="02020603050405020304" pitchFamily="18" charset="0"/>
            <a:cs typeface="Times New Roman" panose="02020603050405020304" pitchFamily="18" charset="0"/>
          </a:endParaRPr>
        </a:p>
        <a:p>
          <a:pPr algn="ctr"/>
          <a:r>
            <a:rPr lang="en-US" sz="1400" b="1">
              <a:solidFill>
                <a:schemeClr val="tx2"/>
              </a:solidFill>
              <a:latin typeface="Times New Roman" panose="02020603050405020304" pitchFamily="18" charset="0"/>
              <a:cs typeface="Times New Roman" panose="02020603050405020304" pitchFamily="18" charset="0"/>
            </a:rPr>
            <a:t>Estimated  Population Covered: 10,301</a:t>
          </a:r>
        </a:p>
        <a:p>
          <a:pPr algn="ctr"/>
          <a:r>
            <a:rPr lang="en-US" sz="1400" b="1">
              <a:solidFill>
                <a:schemeClr val="tx2"/>
              </a:solidFill>
              <a:latin typeface="Times New Roman" panose="02020603050405020304" pitchFamily="18" charset="0"/>
              <a:cs typeface="Times New Roman" panose="02020603050405020304" pitchFamily="18" charset="0"/>
            </a:rPr>
            <a:t>Estimated</a:t>
          </a:r>
          <a:r>
            <a:rPr lang="en-US" sz="1400" b="1" baseline="0">
              <a:solidFill>
                <a:schemeClr val="tx2"/>
              </a:solidFill>
              <a:latin typeface="Times New Roman" panose="02020603050405020304" pitchFamily="18" charset="0"/>
              <a:cs typeface="Times New Roman" panose="02020603050405020304" pitchFamily="18" charset="0"/>
            </a:rPr>
            <a:t> Square Miles Covered: 11.6</a:t>
          </a:r>
          <a:endParaRPr lang="en-US" sz="1400" b="1">
            <a:solidFill>
              <a:schemeClr val="tx2"/>
            </a:solidFill>
            <a:latin typeface="Times New Roman" panose="02020603050405020304" pitchFamily="18" charset="0"/>
            <a:cs typeface="Times New Roman" panose="02020603050405020304" pitchFamily="18" charset="0"/>
          </a:endParaRPr>
        </a:p>
      </xdr:txBody>
    </xdr:sp>
    <xdr:clientData/>
  </xdr:twoCellAnchor>
  <xdr:twoCellAnchor>
    <xdr:from>
      <xdr:col>22</xdr:col>
      <xdr:colOff>165100</xdr:colOff>
      <xdr:row>38</xdr:row>
      <xdr:rowOff>114300</xdr:rowOff>
    </xdr:from>
    <xdr:to>
      <xdr:col>31</xdr:col>
      <xdr:colOff>38100</xdr:colOff>
      <xdr:row>44</xdr:row>
      <xdr:rowOff>0</xdr:rowOff>
    </xdr:to>
    <xdr:sp macro="" textlink="">
      <xdr:nvSpPr>
        <xdr:cNvPr id="27" name="TextBox 54"/>
        <xdr:cNvSpPr txBox="1"/>
      </xdr:nvSpPr>
      <xdr:spPr>
        <a:xfrm>
          <a:off x="15103475" y="6781800"/>
          <a:ext cx="6905625" cy="933450"/>
        </a:xfrm>
        <a:prstGeom prst="rect">
          <a:avLst/>
        </a:prstGeom>
        <a:gradFill>
          <a:gsLst>
            <a:gs pos="40300">
              <a:schemeClr val="tx2">
                <a:lumMod val="0"/>
                <a:lumOff val="100000"/>
              </a:schemeClr>
            </a:gs>
            <a:gs pos="0">
              <a:schemeClr val="bg1">
                <a:lumMod val="75000"/>
              </a:schemeClr>
            </a:gs>
            <a:gs pos="100000">
              <a:schemeClr val="tx2">
                <a:lumMod val="28000"/>
                <a:lumOff val="72000"/>
              </a:scheme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u="sng">
              <a:solidFill>
                <a:schemeClr val="tx2"/>
              </a:solidFill>
              <a:latin typeface="Times New Roman" panose="02020603050405020304" pitchFamily="18" charset="0"/>
              <a:cs typeface="Times New Roman" panose="02020603050405020304" pitchFamily="18" charset="0"/>
            </a:rPr>
            <a:t>Co.</a:t>
          </a:r>
          <a:r>
            <a:rPr lang="en-US" sz="1400" b="1" u="sng" baseline="0">
              <a:solidFill>
                <a:schemeClr val="tx2"/>
              </a:solidFill>
              <a:latin typeface="Times New Roman" panose="02020603050405020304" pitchFamily="18" charset="0"/>
              <a:cs typeface="Times New Roman" panose="02020603050405020304" pitchFamily="18" charset="0"/>
            </a:rPr>
            <a:t> + Tribal Seats 10k to 1k</a:t>
          </a:r>
          <a:endParaRPr lang="en-US" sz="1400" b="1">
            <a:solidFill>
              <a:schemeClr val="tx2"/>
            </a:solidFill>
            <a:latin typeface="Times New Roman" panose="02020603050405020304" pitchFamily="18" charset="0"/>
            <a:cs typeface="Times New Roman" panose="02020603050405020304" pitchFamily="18" charset="0"/>
          </a:endParaRPr>
        </a:p>
        <a:p>
          <a:pPr algn="ctr"/>
          <a:r>
            <a:rPr lang="en-US" sz="1400" b="1">
              <a:solidFill>
                <a:schemeClr val="tx2"/>
              </a:solidFill>
              <a:latin typeface="Times New Roman" panose="02020603050405020304" pitchFamily="18" charset="0"/>
              <a:cs typeface="Times New Roman" panose="02020603050405020304" pitchFamily="18" charset="0"/>
            </a:rPr>
            <a:t>Estimated  Population Covered:</a:t>
          </a:r>
          <a:r>
            <a:rPr lang="en-US" sz="1400" b="1" baseline="0">
              <a:solidFill>
                <a:schemeClr val="tx2"/>
              </a:solidFill>
              <a:latin typeface="Times New Roman" panose="02020603050405020304" pitchFamily="18" charset="0"/>
              <a:cs typeface="Times New Roman" panose="02020603050405020304" pitchFamily="18" charset="0"/>
            </a:rPr>
            <a:t>  119,010</a:t>
          </a:r>
          <a:endParaRPr lang="en-US" sz="1400" b="1">
            <a:solidFill>
              <a:schemeClr val="tx2"/>
            </a:solidFill>
            <a:latin typeface="Times New Roman" panose="02020603050405020304" pitchFamily="18" charset="0"/>
            <a:cs typeface="Times New Roman" panose="02020603050405020304" pitchFamily="18" charset="0"/>
          </a:endParaRPr>
        </a:p>
        <a:p>
          <a:pPr algn="ctr"/>
          <a:r>
            <a:rPr lang="en-US" sz="1400" b="1">
              <a:solidFill>
                <a:schemeClr val="tx2"/>
              </a:solidFill>
              <a:latin typeface="Times New Roman" panose="02020603050405020304" pitchFamily="18" charset="0"/>
              <a:cs typeface="Times New Roman" panose="02020603050405020304" pitchFamily="18" charset="0"/>
            </a:rPr>
            <a:t>Estimated</a:t>
          </a:r>
          <a:r>
            <a:rPr lang="en-US" sz="1400" b="1" baseline="0">
              <a:solidFill>
                <a:schemeClr val="tx2"/>
              </a:solidFill>
              <a:latin typeface="Times New Roman" panose="02020603050405020304" pitchFamily="18" charset="0"/>
              <a:cs typeface="Times New Roman" panose="02020603050405020304" pitchFamily="18" charset="0"/>
            </a:rPr>
            <a:t> Square Miles Covered: 244.65</a:t>
          </a:r>
          <a:endParaRPr lang="en-US" sz="1400" b="1">
            <a:solidFill>
              <a:schemeClr val="tx2"/>
            </a:solidFill>
            <a:latin typeface="Times New Roman" panose="02020603050405020304" pitchFamily="18" charset="0"/>
            <a:cs typeface="Times New Roman" panose="02020603050405020304" pitchFamily="18" charset="0"/>
          </a:endParaRPr>
        </a:p>
      </xdr:txBody>
    </xdr:sp>
    <xdr:clientData/>
  </xdr:twoCellAnchor>
  <xdr:twoCellAnchor>
    <xdr:from>
      <xdr:col>33</xdr:col>
      <xdr:colOff>0</xdr:colOff>
      <xdr:row>15</xdr:row>
      <xdr:rowOff>0</xdr:rowOff>
    </xdr:from>
    <xdr:to>
      <xdr:col>35</xdr:col>
      <xdr:colOff>461283</xdr:colOff>
      <xdr:row>19</xdr:row>
      <xdr:rowOff>148409</xdr:rowOff>
    </xdr:to>
    <xdr:sp macro="" textlink="">
      <xdr:nvSpPr>
        <xdr:cNvPr id="28" name="TextBox 58"/>
        <xdr:cNvSpPr txBox="1"/>
      </xdr:nvSpPr>
      <xdr:spPr>
        <a:xfrm>
          <a:off x="23796625" y="2651125"/>
          <a:ext cx="1667783" cy="846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lang="en-US" sz="1100"/>
        </a:p>
      </xdr:txBody>
    </xdr:sp>
    <xdr:clientData/>
  </xdr:twoCellAnchor>
  <xdr:twoCellAnchor>
    <xdr:from>
      <xdr:col>30</xdr:col>
      <xdr:colOff>429260</xdr:colOff>
      <xdr:row>16</xdr:row>
      <xdr:rowOff>127000</xdr:rowOff>
    </xdr:from>
    <xdr:to>
      <xdr:col>35</xdr:col>
      <xdr:colOff>304800</xdr:colOff>
      <xdr:row>23</xdr:row>
      <xdr:rowOff>76200</xdr:rowOff>
    </xdr:to>
    <xdr:sp macro="" textlink="">
      <xdr:nvSpPr>
        <xdr:cNvPr id="34" name="TextBox 4"/>
        <xdr:cNvSpPr txBox="1"/>
      </xdr:nvSpPr>
      <xdr:spPr>
        <a:xfrm>
          <a:off x="21685885" y="2952750"/>
          <a:ext cx="3622040" cy="1171575"/>
        </a:xfrm>
        <a:prstGeom prst="rect">
          <a:avLst/>
        </a:prstGeom>
        <a:gradFill>
          <a:gsLst>
            <a:gs pos="0">
              <a:schemeClr val="bg1">
                <a:lumMod val="85000"/>
              </a:schemeClr>
            </a:gs>
            <a:gs pos="50000">
              <a:schemeClr val="accent6">
                <a:lumMod val="18000"/>
                <a:lumOff val="82000"/>
              </a:schemeClr>
            </a:gs>
            <a:gs pos="100000">
              <a:schemeClr val="accent6">
                <a:lumMod val="40000"/>
                <a:lumOff val="60000"/>
              </a:scheme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accent2">
                  <a:lumMod val="75000"/>
                </a:schemeClr>
              </a:solidFill>
              <a:latin typeface="Times New Roman" panose="02020603050405020304" pitchFamily="18" charset="0"/>
              <a:cs typeface="Times New Roman" panose="02020603050405020304" pitchFamily="18" charset="0"/>
            </a:rPr>
            <a:t>Other</a:t>
          </a:r>
          <a:r>
            <a:rPr lang="en-US" sz="1600" b="1" baseline="0">
              <a:solidFill>
                <a:schemeClr val="accent2">
                  <a:lumMod val="75000"/>
                </a:schemeClr>
              </a:solidFill>
              <a:latin typeface="Times New Roman" panose="02020603050405020304" pitchFamily="18" charset="0"/>
              <a:cs typeface="Times New Roman" panose="02020603050405020304" pitchFamily="18" charset="0"/>
            </a:rPr>
            <a:t> Towns populations:  26,670</a:t>
          </a:r>
        </a:p>
        <a:p>
          <a:pPr algn="ctr"/>
          <a:r>
            <a:rPr lang="en-US" sz="1400" b="1" baseline="0">
              <a:solidFill>
                <a:schemeClr val="accent2">
                  <a:lumMod val="75000"/>
                </a:schemeClr>
              </a:solidFill>
              <a:latin typeface="Times New Roman" panose="02020603050405020304" pitchFamily="18" charset="0"/>
              <a:cs typeface="Times New Roman" panose="02020603050405020304" pitchFamily="18" charset="0"/>
            </a:rPr>
            <a:t>Estimated Square Miles Covered:  35.28</a:t>
          </a:r>
          <a:endParaRPr lang="en-US" sz="1400" b="1">
            <a:solidFill>
              <a:schemeClr val="accent2">
                <a:lumMod val="75000"/>
              </a:schemeClr>
            </a:solidFill>
            <a:latin typeface="Times New Roman" panose="02020603050405020304" pitchFamily="18" charset="0"/>
            <a:cs typeface="Times New Roman" panose="02020603050405020304" pitchFamily="18" charset="0"/>
          </a:endParaRPr>
        </a:p>
      </xdr:txBody>
    </xdr:sp>
    <xdr:clientData/>
  </xdr:twoCellAnchor>
  <xdr:twoCellAnchor>
    <xdr:from>
      <xdr:col>9</xdr:col>
      <xdr:colOff>393065</xdr:colOff>
      <xdr:row>39</xdr:row>
      <xdr:rowOff>57785</xdr:rowOff>
    </xdr:from>
    <xdr:to>
      <xdr:col>10</xdr:col>
      <xdr:colOff>677192</xdr:colOff>
      <xdr:row>43</xdr:row>
      <xdr:rowOff>118745</xdr:rowOff>
    </xdr:to>
    <xdr:sp macro="" textlink="">
      <xdr:nvSpPr>
        <xdr:cNvPr id="35" name="Rectangle 34"/>
        <xdr:cNvSpPr/>
      </xdr:nvSpPr>
      <xdr:spPr>
        <a:xfrm>
          <a:off x="6044565" y="6899910"/>
          <a:ext cx="998502" cy="75946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4000" b="1" cap="none" spc="0">
              <a:ln w="11430"/>
              <a:solidFill>
                <a:srgbClr val="FF0000"/>
              </a:solidFill>
              <a:effectLst>
                <a:outerShdw blurRad="50800" dist="39000" dir="5460000" algn="tl">
                  <a:srgbClr val="000000">
                    <a:alpha val="38000"/>
                  </a:srgbClr>
                </a:outerShdw>
              </a:effectLst>
            </a:rPr>
            <a:t>1.</a:t>
          </a:r>
        </a:p>
      </xdr:txBody>
    </xdr:sp>
    <xdr:clientData/>
  </xdr:twoCellAnchor>
  <xdr:twoCellAnchor>
    <xdr:from>
      <xdr:col>9</xdr:col>
      <xdr:colOff>377190</xdr:colOff>
      <xdr:row>30</xdr:row>
      <xdr:rowOff>34290</xdr:rowOff>
    </xdr:from>
    <xdr:to>
      <xdr:col>10</xdr:col>
      <xdr:colOff>709577</xdr:colOff>
      <xdr:row>35</xdr:row>
      <xdr:rowOff>57519</xdr:rowOff>
    </xdr:to>
    <xdr:sp macro="" textlink="">
      <xdr:nvSpPr>
        <xdr:cNvPr id="36" name="Rectangle 35"/>
        <xdr:cNvSpPr/>
      </xdr:nvSpPr>
      <xdr:spPr>
        <a:xfrm>
          <a:off x="6028690" y="5304790"/>
          <a:ext cx="1046762" cy="896354"/>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4000" b="1" cap="none" spc="0">
              <a:ln w="11430"/>
              <a:solidFill>
                <a:srgbClr val="FF0000"/>
              </a:solidFill>
              <a:effectLst>
                <a:outerShdw blurRad="50800" dist="39000" dir="5460000" algn="tl">
                  <a:srgbClr val="000000">
                    <a:alpha val="38000"/>
                  </a:srgbClr>
                </a:outerShdw>
              </a:effectLst>
            </a:rPr>
            <a:t>2.</a:t>
          </a:r>
        </a:p>
      </xdr:txBody>
    </xdr:sp>
    <xdr:clientData/>
  </xdr:twoCellAnchor>
  <xdr:twoCellAnchor>
    <xdr:from>
      <xdr:col>9</xdr:col>
      <xdr:colOff>459285</xdr:colOff>
      <xdr:row>21</xdr:row>
      <xdr:rowOff>172720</xdr:rowOff>
    </xdr:from>
    <xdr:to>
      <xdr:col>10</xdr:col>
      <xdr:colOff>684632</xdr:colOff>
      <xdr:row>27</xdr:row>
      <xdr:rowOff>21324</xdr:rowOff>
    </xdr:to>
    <xdr:sp macro="" textlink="">
      <xdr:nvSpPr>
        <xdr:cNvPr id="37" name="Rectangle 36"/>
        <xdr:cNvSpPr/>
      </xdr:nvSpPr>
      <xdr:spPr>
        <a:xfrm>
          <a:off x="6110785" y="3871595"/>
          <a:ext cx="939722" cy="89635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4000" b="1" cap="none" spc="0">
              <a:ln w="11430"/>
              <a:solidFill>
                <a:srgbClr val="FF0000"/>
              </a:solidFill>
              <a:effectLst>
                <a:outerShdw blurRad="50800" dist="39000" dir="5460000" algn="tl">
                  <a:srgbClr val="000000">
                    <a:alpha val="38000"/>
                  </a:srgbClr>
                </a:outerShdw>
              </a:effectLst>
            </a:rPr>
            <a:t>3.</a:t>
          </a:r>
        </a:p>
      </xdr:txBody>
    </xdr:sp>
    <xdr:clientData/>
  </xdr:twoCellAnchor>
  <xdr:twoCellAnchor>
    <xdr:from>
      <xdr:col>9</xdr:col>
      <xdr:colOff>571500</xdr:colOff>
      <xdr:row>13</xdr:row>
      <xdr:rowOff>73660</xdr:rowOff>
    </xdr:from>
    <xdr:to>
      <xdr:col>10</xdr:col>
      <xdr:colOff>689299</xdr:colOff>
      <xdr:row>18</xdr:row>
      <xdr:rowOff>18149</xdr:rowOff>
    </xdr:to>
    <xdr:sp macro="" textlink="">
      <xdr:nvSpPr>
        <xdr:cNvPr id="38" name="Rectangle 37"/>
        <xdr:cNvSpPr/>
      </xdr:nvSpPr>
      <xdr:spPr>
        <a:xfrm>
          <a:off x="6223000" y="2375535"/>
          <a:ext cx="832174" cy="817614"/>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4000" b="1" cap="none" spc="0">
              <a:ln w="11430"/>
              <a:solidFill>
                <a:srgbClr val="FF0000"/>
              </a:solidFill>
              <a:effectLst>
                <a:outerShdw blurRad="50800" dist="39000" dir="5460000" algn="tl">
                  <a:srgbClr val="000000">
                    <a:alpha val="38000"/>
                  </a:srgbClr>
                </a:outerShdw>
              </a:effectLst>
            </a:rPr>
            <a:t>4.</a:t>
          </a:r>
        </a:p>
      </xdr:txBody>
    </xdr:sp>
    <xdr:clientData/>
  </xdr:twoCellAnchor>
  <xdr:twoCellAnchor>
    <xdr:from>
      <xdr:col>9</xdr:col>
      <xdr:colOff>564338</xdr:colOff>
      <xdr:row>5</xdr:row>
      <xdr:rowOff>85090</xdr:rowOff>
    </xdr:from>
    <xdr:to>
      <xdr:col>10</xdr:col>
      <xdr:colOff>686258</xdr:colOff>
      <xdr:row>10</xdr:row>
      <xdr:rowOff>29210</xdr:rowOff>
    </xdr:to>
    <xdr:sp macro="" textlink="">
      <xdr:nvSpPr>
        <xdr:cNvPr id="39" name="Rectangle 38"/>
        <xdr:cNvSpPr/>
      </xdr:nvSpPr>
      <xdr:spPr>
        <a:xfrm>
          <a:off x="6215838" y="989965"/>
          <a:ext cx="836295" cy="81724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4000" b="1" cap="none" spc="0">
              <a:ln w="11430"/>
              <a:solidFill>
                <a:srgbClr val="FF0000"/>
              </a:solidFill>
              <a:effectLst>
                <a:outerShdw blurRad="50800" dist="39000" dir="5460000" algn="tl">
                  <a:srgbClr val="000000">
                    <a:alpha val="38000"/>
                  </a:srgbClr>
                </a:outerShdw>
              </a:effectLst>
            </a:rPr>
            <a:t>5.</a:t>
          </a:r>
        </a:p>
      </xdr:txBody>
    </xdr:sp>
    <xdr:clientData/>
  </xdr:twoCellAnchor>
  <xdr:twoCellAnchor>
    <xdr:from>
      <xdr:col>9</xdr:col>
      <xdr:colOff>528278</xdr:colOff>
      <xdr:row>6</xdr:row>
      <xdr:rowOff>30480</xdr:rowOff>
    </xdr:from>
    <xdr:to>
      <xdr:col>11</xdr:col>
      <xdr:colOff>25089</xdr:colOff>
      <xdr:row>10</xdr:row>
      <xdr:rowOff>114669</xdr:rowOff>
    </xdr:to>
    <xdr:sp macro="" textlink="">
      <xdr:nvSpPr>
        <xdr:cNvPr id="40" name="Rectangle 39"/>
        <xdr:cNvSpPr/>
      </xdr:nvSpPr>
      <xdr:spPr>
        <a:xfrm>
          <a:off x="6179778" y="1109980"/>
          <a:ext cx="925561" cy="782689"/>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sz="4000" b="1" cap="none" spc="0">
            <a:ln w="11430"/>
            <a:solidFill>
              <a:srgbClr val="FF0000"/>
            </a:solidFill>
            <a:effectLst>
              <a:outerShdw blurRad="50800" dist="39000" dir="5460000" algn="tl">
                <a:srgbClr val="000000">
                  <a:alpha val="38000"/>
                </a:srgbClr>
              </a:outerShdw>
            </a:effectLst>
          </a:endParaRPr>
        </a:p>
      </xdr:txBody>
    </xdr:sp>
    <xdr:clientData/>
  </xdr:twoCellAnchor>
  <xdr:twoCellAnchor>
    <xdr:from>
      <xdr:col>9</xdr:col>
      <xdr:colOff>445315</xdr:colOff>
      <xdr:row>2</xdr:row>
      <xdr:rowOff>15875</xdr:rowOff>
    </xdr:from>
    <xdr:to>
      <xdr:col>10</xdr:col>
      <xdr:colOff>661137</xdr:colOff>
      <xdr:row>7</xdr:row>
      <xdr:rowOff>39104</xdr:rowOff>
    </xdr:to>
    <xdr:sp macro="" textlink="">
      <xdr:nvSpPr>
        <xdr:cNvPr id="41" name="Rectangle 40"/>
        <xdr:cNvSpPr/>
      </xdr:nvSpPr>
      <xdr:spPr>
        <a:xfrm>
          <a:off x="6096815" y="365125"/>
          <a:ext cx="930197" cy="89635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sz="4000" b="1" cap="none" spc="0">
            <a:ln w="11430"/>
            <a:solidFill>
              <a:srgbClr val="FF0000"/>
            </a:solidFill>
            <a:effectLst>
              <a:outerShdw blurRad="50800" dist="39000" dir="5460000" algn="tl">
                <a:srgbClr val="000000">
                  <a:alpha val="38000"/>
                </a:srgbClr>
              </a:outerShdw>
            </a:effectLst>
          </a:endParaRPr>
        </a:p>
      </xdr:txBody>
    </xdr:sp>
    <xdr:clientData/>
  </xdr:twoCellAnchor>
  <xdr:twoCellAnchor>
    <xdr:from>
      <xdr:col>10</xdr:col>
      <xdr:colOff>676275</xdr:colOff>
      <xdr:row>3</xdr:row>
      <xdr:rowOff>2540</xdr:rowOff>
    </xdr:from>
    <xdr:to>
      <xdr:col>13</xdr:col>
      <xdr:colOff>365760</xdr:colOff>
      <xdr:row>5</xdr:row>
      <xdr:rowOff>134620</xdr:rowOff>
    </xdr:to>
    <xdr:sp macro="" textlink="">
      <xdr:nvSpPr>
        <xdr:cNvPr id="42" name="TextBox 29"/>
        <xdr:cNvSpPr txBox="1"/>
      </xdr:nvSpPr>
      <xdr:spPr>
        <a:xfrm>
          <a:off x="7042150" y="558165"/>
          <a:ext cx="1832610" cy="481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800" b="1" u="sng">
              <a:solidFill>
                <a:srgbClr val="FF0000"/>
              </a:solidFill>
              <a:latin typeface="Times New Roman" panose="02020603050405020304" pitchFamily="18" charset="0"/>
              <a:cs typeface="Times New Roman" panose="02020603050405020304" pitchFamily="18" charset="0"/>
            </a:rPr>
            <a:t>PRIORITY</a:t>
          </a:r>
        </a:p>
      </xdr:txBody>
    </xdr:sp>
    <xdr:clientData/>
  </xdr:twoCellAnchor>
  <xdr:twoCellAnchor>
    <xdr:from>
      <xdr:col>30</xdr:col>
      <xdr:colOff>484188</xdr:colOff>
      <xdr:row>10</xdr:row>
      <xdr:rowOff>38099</xdr:rowOff>
    </xdr:from>
    <xdr:to>
      <xdr:col>35</xdr:col>
      <xdr:colOff>255588</xdr:colOff>
      <xdr:row>16</xdr:row>
      <xdr:rowOff>23812</xdr:rowOff>
    </xdr:to>
    <xdr:sp macro="" textlink="">
      <xdr:nvSpPr>
        <xdr:cNvPr id="51" name="TextBox 50"/>
        <xdr:cNvSpPr txBox="1"/>
      </xdr:nvSpPr>
      <xdr:spPr>
        <a:xfrm>
          <a:off x="21867813" y="1943099"/>
          <a:ext cx="3557588" cy="1128713"/>
        </a:xfrm>
        <a:prstGeom prst="rect">
          <a:avLst/>
        </a:prstGeom>
        <a:gradFill flip="none" rotWithShape="0">
          <a:gsLst>
            <a:gs pos="46300">
              <a:schemeClr val="tx2">
                <a:lumMod val="0"/>
                <a:lumOff val="100000"/>
              </a:schemeClr>
            </a:gs>
            <a:gs pos="0">
              <a:schemeClr val="bg1">
                <a:lumMod val="85000"/>
              </a:schemeClr>
            </a:gs>
            <a:gs pos="100000">
              <a:schemeClr val="bg1">
                <a:lumMod val="0"/>
                <a:lumOff val="100000"/>
              </a:schemeClr>
            </a:gs>
          </a:gsLst>
          <a:lin ang="5400000" scaled="0"/>
          <a:tileRect/>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tx2"/>
              </a:solidFill>
              <a:latin typeface="Times New Roman" panose="02020603050405020304" pitchFamily="18" charset="0"/>
              <a:cs typeface="Times New Roman" panose="02020603050405020304" pitchFamily="18" charset="0"/>
            </a:rPr>
            <a:t>Census</a:t>
          </a:r>
          <a:r>
            <a:rPr lang="en-US" sz="1400" b="1" baseline="0">
              <a:solidFill>
                <a:schemeClr val="tx2"/>
              </a:solidFill>
              <a:latin typeface="Times New Roman" panose="02020603050405020304" pitchFamily="18" charset="0"/>
              <a:cs typeface="Times New Roman" panose="02020603050405020304" pitchFamily="18" charset="0"/>
            </a:rPr>
            <a:t> Designated Places</a:t>
          </a:r>
        </a:p>
        <a:p>
          <a:r>
            <a:rPr lang="en-US" sz="1400" b="1" baseline="0">
              <a:solidFill>
                <a:schemeClr val="tx2"/>
              </a:solidFill>
              <a:latin typeface="Times New Roman" panose="02020603050405020304" pitchFamily="18" charset="0"/>
              <a:cs typeface="Times New Roman" panose="02020603050405020304" pitchFamily="18" charset="0"/>
            </a:rPr>
            <a:t>999 to 0</a:t>
          </a:r>
        </a:p>
        <a:p>
          <a:r>
            <a:rPr lang="en-US" sz="1400" b="1" baseline="0">
              <a:solidFill>
                <a:schemeClr val="tx2"/>
              </a:solidFill>
              <a:latin typeface="Times New Roman" panose="02020603050405020304" pitchFamily="18" charset="0"/>
              <a:cs typeface="Times New Roman" panose="02020603050405020304" pitchFamily="18" charset="0"/>
            </a:rPr>
            <a:t>Estimated Population Covered:  56,078</a:t>
          </a:r>
        </a:p>
        <a:p>
          <a:r>
            <a:rPr lang="en-US" sz="1400" b="1" baseline="0">
              <a:solidFill>
                <a:schemeClr val="tx2"/>
              </a:solidFill>
              <a:latin typeface="Times New Roman" panose="02020603050405020304" pitchFamily="18" charset="0"/>
              <a:cs typeface="Times New Roman" panose="02020603050405020304" pitchFamily="18" charset="0"/>
            </a:rPr>
            <a:t>Estimated Square Miles Covered:  1,296</a:t>
          </a:r>
          <a:endParaRPr lang="en-US" sz="1400" b="1">
            <a:solidFill>
              <a:schemeClr val="tx2"/>
            </a:solidFill>
            <a:latin typeface="Times New Roman" panose="02020603050405020304" pitchFamily="18" charset="0"/>
            <a:cs typeface="Times New Roman" panose="02020603050405020304" pitchFamily="18" charset="0"/>
          </a:endParaRPr>
        </a:p>
      </xdr:txBody>
    </xdr:sp>
    <xdr:clientData/>
  </xdr:twoCellAnchor>
  <xdr:twoCellAnchor>
    <xdr:from>
      <xdr:col>35</xdr:col>
      <xdr:colOff>354012</xdr:colOff>
      <xdr:row>10</xdr:row>
      <xdr:rowOff>46036</xdr:rowOff>
    </xdr:from>
    <xdr:to>
      <xdr:col>41</xdr:col>
      <xdr:colOff>538162</xdr:colOff>
      <xdr:row>16</xdr:row>
      <xdr:rowOff>31749</xdr:rowOff>
    </xdr:to>
    <xdr:sp macro="" textlink="">
      <xdr:nvSpPr>
        <xdr:cNvPr id="43" name="TextBox 42"/>
        <xdr:cNvSpPr txBox="1"/>
      </xdr:nvSpPr>
      <xdr:spPr>
        <a:xfrm>
          <a:off x="25523825" y="1951036"/>
          <a:ext cx="3898900" cy="1128713"/>
        </a:xfrm>
        <a:prstGeom prst="rect">
          <a:avLst/>
        </a:prstGeom>
        <a:gradFill>
          <a:gsLst>
            <a:gs pos="40000">
              <a:schemeClr val="accent3">
                <a:lumMod val="10000"/>
                <a:lumOff val="90000"/>
              </a:schemeClr>
            </a:gs>
            <a:gs pos="0">
              <a:schemeClr val="bg1">
                <a:lumMod val="80000"/>
              </a:schemeClr>
            </a:gs>
            <a:gs pos="100000">
              <a:schemeClr val="accent3">
                <a:lumMod val="20000"/>
                <a:lumOff val="80000"/>
              </a:schemeClr>
            </a:gs>
          </a:gsLst>
          <a:lin ang="5400000" scaled="0"/>
        </a:gra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3">
                  <a:lumMod val="50000"/>
                </a:schemeClr>
              </a:solidFill>
              <a:latin typeface="Times New Roman" panose="02020603050405020304" pitchFamily="18" charset="0"/>
              <a:cs typeface="Times New Roman" panose="02020603050405020304" pitchFamily="18" charset="0"/>
            </a:rPr>
            <a:t>Balance of State</a:t>
          </a:r>
        </a:p>
        <a:p>
          <a:r>
            <a:rPr lang="en-US" sz="1400" b="1">
              <a:solidFill>
                <a:schemeClr val="accent3">
                  <a:lumMod val="50000"/>
                </a:schemeClr>
              </a:solidFill>
              <a:latin typeface="Times New Roman" panose="02020603050405020304" pitchFamily="18" charset="0"/>
              <a:cs typeface="Times New Roman" panose="02020603050405020304" pitchFamily="18" charset="0"/>
            </a:rPr>
            <a:t>Estimated Population:  276,523</a:t>
          </a:r>
        </a:p>
        <a:p>
          <a:r>
            <a:rPr lang="en-US" sz="1400" b="1">
              <a:solidFill>
                <a:schemeClr val="accent3">
                  <a:lumMod val="50000"/>
                </a:schemeClr>
              </a:solidFill>
              <a:latin typeface="Times New Roman" panose="02020603050405020304" pitchFamily="18" charset="0"/>
              <a:cs typeface="Times New Roman" panose="02020603050405020304" pitchFamily="18" charset="0"/>
            </a:rPr>
            <a:t>Estimated Square Miles Covered:  38,084</a:t>
          </a:r>
        </a:p>
        <a:p>
          <a:endParaRPr lang="en-US" sz="1400" b="1">
            <a:solidFill>
              <a:schemeClr val="accent3">
                <a:lumMod val="50000"/>
              </a:schemeClr>
            </a:solidFill>
            <a:latin typeface="Times New Roman" panose="02020603050405020304" pitchFamily="18" charset="0"/>
            <a:cs typeface="Times New Roman" panose="02020603050405020304" pitchFamily="18" charset="0"/>
          </a:endParaRPr>
        </a:p>
        <a:p>
          <a:r>
            <a:rPr lang="en-US" sz="1400" b="1">
              <a:solidFill>
                <a:schemeClr val="accent3">
                  <a:lumMod val="50000"/>
                </a:schemeClr>
              </a:solidFill>
              <a:latin typeface="Times New Roman" panose="02020603050405020304" pitchFamily="18" charset="0"/>
              <a:cs typeface="Times New Roman" panose="02020603050405020304" pitchFamily="18" charset="0"/>
            </a:rPr>
            <a:t>Balance of 7 Tribal Reservations:  18,995</a:t>
          </a:r>
        </a:p>
        <a:p>
          <a:r>
            <a:rPr lang="en-US" sz="1400" b="1">
              <a:solidFill>
                <a:schemeClr val="accent3">
                  <a:lumMod val="50000"/>
                </a:schemeClr>
              </a:solidFill>
              <a:latin typeface="Times New Roman" panose="02020603050405020304" pitchFamily="18" charset="0"/>
              <a:cs typeface="Times New Roman" panose="02020603050405020304" pitchFamily="18" charset="0"/>
            </a:rPr>
            <a:t>Tribal</a:t>
          </a:r>
          <a:r>
            <a:rPr lang="en-US" sz="1400" b="1" baseline="0">
              <a:solidFill>
                <a:schemeClr val="accent3">
                  <a:lumMod val="50000"/>
                </a:schemeClr>
              </a:solidFill>
              <a:latin typeface="Times New Roman" panose="02020603050405020304" pitchFamily="18" charset="0"/>
              <a:cs typeface="Times New Roman" panose="02020603050405020304" pitchFamily="18" charset="0"/>
            </a:rPr>
            <a:t> Square Miles:  12,107</a:t>
          </a:r>
          <a:endParaRPr lang="en-US" sz="1400" b="1">
            <a:solidFill>
              <a:schemeClr val="accent3">
                <a:lumMod val="50000"/>
              </a:schemeClr>
            </a:solidFill>
            <a:latin typeface="Times New Roman" panose="02020603050405020304" pitchFamily="18" charset="0"/>
            <a:cs typeface="Times New Roman" panose="02020603050405020304" pitchFamily="18" charset="0"/>
          </a:endParaRPr>
        </a:p>
        <a:p>
          <a:endParaRPr lang="en-US" sz="1100">
            <a:solidFill>
              <a:schemeClr val="accent3">
                <a:lumMod val="50000"/>
              </a:schemeClr>
            </a:solidFill>
          </a:endParaRPr>
        </a:p>
      </xdr:txBody>
    </xdr:sp>
    <xdr:clientData/>
  </xdr:twoCellAnchor>
  <xdr:twoCellAnchor>
    <xdr:from>
      <xdr:col>35</xdr:col>
      <xdr:colOff>342900</xdr:colOff>
      <xdr:row>16</xdr:row>
      <xdr:rowOff>127000</xdr:rowOff>
    </xdr:from>
    <xdr:to>
      <xdr:col>41</xdr:col>
      <xdr:colOff>514350</xdr:colOff>
      <xdr:row>23</xdr:row>
      <xdr:rowOff>63500</xdr:rowOff>
    </xdr:to>
    <xdr:sp macro="" textlink="">
      <xdr:nvSpPr>
        <xdr:cNvPr id="44" name="TextBox 43"/>
        <xdr:cNvSpPr txBox="1"/>
      </xdr:nvSpPr>
      <xdr:spPr>
        <a:xfrm>
          <a:off x="25346025" y="2952750"/>
          <a:ext cx="3790950" cy="1158875"/>
        </a:xfrm>
        <a:prstGeom prst="rect">
          <a:avLst/>
        </a:prstGeom>
        <a:gradFill>
          <a:gsLst>
            <a:gs pos="29000">
              <a:schemeClr val="accent3">
                <a:lumMod val="20000"/>
                <a:lumOff val="80000"/>
              </a:schemeClr>
            </a:gs>
            <a:gs pos="0">
              <a:schemeClr val="bg1">
                <a:lumMod val="95000"/>
              </a:schemeClr>
            </a:gs>
            <a:gs pos="100000">
              <a:srgbClr val="E3ECD0">
                <a:lumMod val="98000"/>
              </a:srgbClr>
            </a:gs>
          </a:gsLst>
          <a:lin ang="5400000" scaled="0"/>
        </a:gra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rgbClr val="C00000"/>
              </a:solidFill>
              <a:latin typeface="Times New Roman" panose="02020603050405020304" pitchFamily="18" charset="0"/>
              <a:cs typeface="Times New Roman" panose="02020603050405020304" pitchFamily="18" charset="0"/>
            </a:rPr>
            <a:t>Farm and Ranch</a:t>
          </a:r>
        </a:p>
        <a:p>
          <a:endParaRPr lang="en-US" sz="1400" b="1">
            <a:solidFill>
              <a:srgbClr val="C00000"/>
            </a:solidFill>
            <a:latin typeface="Times New Roman" panose="02020603050405020304" pitchFamily="18" charset="0"/>
            <a:cs typeface="Times New Roman" panose="02020603050405020304" pitchFamily="18" charset="0"/>
          </a:endParaRPr>
        </a:p>
        <a:p>
          <a:r>
            <a:rPr lang="en-US" sz="1400" b="1">
              <a:solidFill>
                <a:srgbClr val="C00000"/>
              </a:solidFill>
              <a:latin typeface="Times New Roman" panose="02020603050405020304" pitchFamily="18" charset="0"/>
              <a:cs typeface="Times New Roman" panose="02020603050405020304" pitchFamily="18" charset="0"/>
            </a:rPr>
            <a:t>Estimated Population:  39,930</a:t>
          </a:r>
        </a:p>
        <a:p>
          <a:r>
            <a:rPr lang="en-US" sz="1400" b="1">
              <a:solidFill>
                <a:srgbClr val="C00000"/>
              </a:solidFill>
              <a:latin typeface="Times New Roman" panose="02020603050405020304" pitchFamily="18" charset="0"/>
              <a:cs typeface="Times New Roman" panose="02020603050405020304" pitchFamily="18" charset="0"/>
            </a:rPr>
            <a:t>Estimated Square Miles Covered:  90,655</a:t>
          </a:r>
        </a:p>
      </xdr:txBody>
    </xdr:sp>
    <xdr:clientData/>
  </xdr:twoCellAnchor>
  <xdr:twoCellAnchor>
    <xdr:from>
      <xdr:col>14</xdr:col>
      <xdr:colOff>43180</xdr:colOff>
      <xdr:row>46</xdr:row>
      <xdr:rowOff>95250</xdr:rowOff>
    </xdr:from>
    <xdr:to>
      <xdr:col>17</xdr:col>
      <xdr:colOff>539750</xdr:colOff>
      <xdr:row>49</xdr:row>
      <xdr:rowOff>174625</xdr:rowOff>
    </xdr:to>
    <xdr:sp macro="" textlink="">
      <xdr:nvSpPr>
        <xdr:cNvPr id="9" name="TextBox 20"/>
        <xdr:cNvSpPr txBox="1"/>
      </xdr:nvSpPr>
      <xdr:spPr>
        <a:xfrm>
          <a:off x="9266555" y="8159750"/>
          <a:ext cx="2639695" cy="603250"/>
        </a:xfrm>
        <a:prstGeom prst="rect">
          <a:avLst/>
        </a:prstGeom>
        <a:gradFill>
          <a:gsLst>
            <a:gs pos="41000">
              <a:srgbClr val="FFFF75"/>
            </a:gs>
            <a:gs pos="0">
              <a:srgbClr val="C4BF00"/>
            </a:gs>
            <a:gs pos="100000">
              <a:srgbClr val="FFFFCD"/>
            </a:gs>
          </a:gsLst>
          <a:lin ang="5400000" scaled="0"/>
        </a:gradFill>
        <a:ln>
          <a:solidFill>
            <a:srgbClr val="FFFF00"/>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600" b="1">
              <a:solidFill>
                <a:schemeClr val="tx2">
                  <a:lumMod val="75000"/>
                </a:schemeClr>
              </a:solidFill>
              <a:latin typeface="Times New Roman" panose="02020603050405020304" pitchFamily="18" charset="0"/>
              <a:cs typeface="Times New Roman" panose="02020603050405020304" pitchFamily="18" charset="0"/>
            </a:rPr>
            <a:t>Phase 1</a:t>
          </a:r>
        </a:p>
      </xdr:txBody>
    </xdr:sp>
    <xdr:clientData/>
  </xdr:twoCellAnchor>
  <xdr:twoCellAnchor>
    <xdr:from>
      <xdr:col>18</xdr:col>
      <xdr:colOff>2540</xdr:colOff>
      <xdr:row>46</xdr:row>
      <xdr:rowOff>79375</xdr:rowOff>
    </xdr:from>
    <xdr:to>
      <xdr:col>21</xdr:col>
      <xdr:colOff>381000</xdr:colOff>
      <xdr:row>49</xdr:row>
      <xdr:rowOff>174624</xdr:rowOff>
    </xdr:to>
    <xdr:sp macro="" textlink="">
      <xdr:nvSpPr>
        <xdr:cNvPr id="29" name="TextBox 21"/>
        <xdr:cNvSpPr txBox="1"/>
      </xdr:nvSpPr>
      <xdr:spPr>
        <a:xfrm>
          <a:off x="12083415" y="8143875"/>
          <a:ext cx="2521585" cy="619124"/>
        </a:xfrm>
        <a:prstGeom prst="rect">
          <a:avLst/>
        </a:prstGeom>
        <a:gradFill>
          <a:gsLst>
            <a:gs pos="41000">
              <a:schemeClr val="accent3">
                <a:lumMod val="60000"/>
                <a:lumOff val="40000"/>
              </a:schemeClr>
            </a:gs>
            <a:gs pos="0">
              <a:schemeClr val="accent3">
                <a:lumMod val="75000"/>
              </a:schemeClr>
            </a:gs>
            <a:gs pos="100000">
              <a:schemeClr val="accent3">
                <a:lumMod val="20000"/>
                <a:lumOff val="80000"/>
              </a:schemeClr>
            </a:gs>
          </a:gsLst>
          <a:lin ang="5400000" scaled="0"/>
        </a:gra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600" b="1">
              <a:solidFill>
                <a:schemeClr val="tx1"/>
              </a:solidFill>
              <a:latin typeface="Times New Roman" panose="02020603050405020304" pitchFamily="18" charset="0"/>
              <a:cs typeface="Times New Roman" panose="02020603050405020304" pitchFamily="18" charset="0"/>
            </a:rPr>
            <a:t>Phase 2</a:t>
          </a:r>
        </a:p>
      </xdr:txBody>
    </xdr:sp>
    <xdr:clientData/>
  </xdr:twoCellAnchor>
  <xdr:twoCellAnchor>
    <xdr:from>
      <xdr:col>21</xdr:col>
      <xdr:colOff>659130</xdr:colOff>
      <xdr:row>46</xdr:row>
      <xdr:rowOff>57150</xdr:rowOff>
    </xdr:from>
    <xdr:to>
      <xdr:col>25</xdr:col>
      <xdr:colOff>285750</xdr:colOff>
      <xdr:row>49</xdr:row>
      <xdr:rowOff>158751</xdr:rowOff>
    </xdr:to>
    <xdr:sp macro="" textlink="">
      <xdr:nvSpPr>
        <xdr:cNvPr id="30" name="TextBox 22"/>
        <xdr:cNvSpPr txBox="1"/>
      </xdr:nvSpPr>
      <xdr:spPr>
        <a:xfrm>
          <a:off x="15060930" y="8820150"/>
          <a:ext cx="2522220" cy="673101"/>
        </a:xfrm>
        <a:prstGeom prst="rect">
          <a:avLst/>
        </a:prstGeom>
        <a:gradFill>
          <a:gsLst>
            <a:gs pos="50000">
              <a:schemeClr val="accent1">
                <a:lumMod val="60000"/>
                <a:lumOff val="40000"/>
              </a:schemeClr>
            </a:gs>
            <a:gs pos="0">
              <a:schemeClr val="accent1">
                <a:lumMod val="75000"/>
              </a:schemeClr>
            </a:gs>
            <a:gs pos="100000">
              <a:schemeClr val="accent1">
                <a:lumMod val="12000"/>
                <a:lumOff val="88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1"/>
              </a:solidFill>
              <a:latin typeface="Times New Roman" panose="02020603050405020304" pitchFamily="18" charset="0"/>
              <a:cs typeface="Times New Roman" panose="02020603050405020304" pitchFamily="18" charset="0"/>
            </a:rPr>
            <a:t>Phase 3</a:t>
          </a:r>
        </a:p>
      </xdr:txBody>
    </xdr:sp>
    <xdr:clientData/>
  </xdr:twoCellAnchor>
  <xdr:twoCellAnchor>
    <xdr:from>
      <xdr:col>26</xdr:col>
      <xdr:colOff>1905</xdr:colOff>
      <xdr:row>46</xdr:row>
      <xdr:rowOff>38100</xdr:rowOff>
    </xdr:from>
    <xdr:to>
      <xdr:col>29</xdr:col>
      <xdr:colOff>209550</xdr:colOff>
      <xdr:row>49</xdr:row>
      <xdr:rowOff>142874</xdr:rowOff>
    </xdr:to>
    <xdr:sp macro="" textlink="">
      <xdr:nvSpPr>
        <xdr:cNvPr id="31" name="TextBox 24"/>
        <xdr:cNvSpPr txBox="1"/>
      </xdr:nvSpPr>
      <xdr:spPr>
        <a:xfrm>
          <a:off x="18023205" y="8801100"/>
          <a:ext cx="2798445" cy="676274"/>
        </a:xfrm>
        <a:prstGeom prst="rect">
          <a:avLst/>
        </a:prstGeom>
        <a:gradFill>
          <a:gsLst>
            <a:gs pos="50000">
              <a:schemeClr val="accent6">
                <a:lumMod val="60000"/>
                <a:lumOff val="40000"/>
              </a:schemeClr>
            </a:gs>
            <a:gs pos="0">
              <a:schemeClr val="accent6">
                <a:lumMod val="75000"/>
              </a:schemeClr>
            </a:gs>
            <a:gs pos="100000">
              <a:schemeClr val="accent6">
                <a:lumMod val="20000"/>
                <a:lumOff val="80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1"/>
              </a:solidFill>
              <a:latin typeface="Times New Roman" panose="02020603050405020304" pitchFamily="18" charset="0"/>
              <a:cs typeface="Times New Roman" panose="02020603050405020304" pitchFamily="18" charset="0"/>
            </a:rPr>
            <a:t>Phase 4</a:t>
          </a:r>
        </a:p>
      </xdr:txBody>
    </xdr:sp>
    <xdr:clientData/>
  </xdr:twoCellAnchor>
  <xdr:twoCellAnchor>
    <xdr:from>
      <xdr:col>29</xdr:col>
      <xdr:colOff>468630</xdr:colOff>
      <xdr:row>46</xdr:row>
      <xdr:rowOff>0</xdr:rowOff>
    </xdr:from>
    <xdr:to>
      <xdr:col>32</xdr:col>
      <xdr:colOff>1066800</xdr:colOff>
      <xdr:row>49</xdr:row>
      <xdr:rowOff>133350</xdr:rowOff>
    </xdr:to>
    <xdr:sp macro="" textlink="">
      <xdr:nvSpPr>
        <xdr:cNvPr id="32" name="TextBox 34"/>
        <xdr:cNvSpPr txBox="1"/>
      </xdr:nvSpPr>
      <xdr:spPr>
        <a:xfrm>
          <a:off x="21080730" y="8763000"/>
          <a:ext cx="2827020" cy="704850"/>
        </a:xfrm>
        <a:prstGeom prst="rect">
          <a:avLst/>
        </a:prstGeom>
        <a:gradFill>
          <a:gsLst>
            <a:gs pos="50000">
              <a:schemeClr val="accent4">
                <a:lumMod val="49000"/>
                <a:lumOff val="51000"/>
              </a:schemeClr>
            </a:gs>
            <a:gs pos="0">
              <a:schemeClr val="accent4">
                <a:lumMod val="75000"/>
              </a:schemeClr>
            </a:gs>
            <a:gs pos="100000">
              <a:schemeClr val="accent4">
                <a:lumMod val="20000"/>
                <a:lumOff val="80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1"/>
              </a:solidFill>
              <a:latin typeface="Times New Roman" panose="02020603050405020304" pitchFamily="18" charset="0"/>
              <a:cs typeface="Times New Roman" panose="02020603050405020304" pitchFamily="18" charset="0"/>
            </a:rPr>
            <a:t>Phase 5</a:t>
          </a:r>
        </a:p>
      </xdr:txBody>
    </xdr:sp>
    <xdr:clientData/>
  </xdr:twoCellAnchor>
  <xdr:twoCellAnchor>
    <xdr:from>
      <xdr:col>33</xdr:col>
      <xdr:colOff>133350</xdr:colOff>
      <xdr:row>45</xdr:row>
      <xdr:rowOff>171450</xdr:rowOff>
    </xdr:from>
    <xdr:to>
      <xdr:col>37</xdr:col>
      <xdr:colOff>129540</xdr:colOff>
      <xdr:row>49</xdr:row>
      <xdr:rowOff>158751</xdr:rowOff>
    </xdr:to>
    <xdr:sp macro="" textlink="">
      <xdr:nvSpPr>
        <xdr:cNvPr id="33" name="TextBox 3"/>
        <xdr:cNvSpPr txBox="1"/>
      </xdr:nvSpPr>
      <xdr:spPr>
        <a:xfrm>
          <a:off x="24193500" y="8743950"/>
          <a:ext cx="2434590" cy="749301"/>
        </a:xfrm>
        <a:prstGeom prst="rect">
          <a:avLst/>
        </a:prstGeom>
        <a:gradFill>
          <a:gsLst>
            <a:gs pos="50000">
              <a:schemeClr val="accent6">
                <a:lumMod val="60000"/>
                <a:lumOff val="40000"/>
              </a:schemeClr>
            </a:gs>
            <a:gs pos="0">
              <a:schemeClr val="accent6">
                <a:lumMod val="52000"/>
              </a:schemeClr>
            </a:gs>
            <a:gs pos="100000">
              <a:schemeClr val="accent6">
                <a:lumMod val="20000"/>
                <a:lumOff val="80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chemeClr val="tx1"/>
              </a:solidFill>
              <a:latin typeface="Times New Roman" panose="02020603050405020304" pitchFamily="18" charset="0"/>
              <a:cs typeface="Times New Roman" panose="02020603050405020304" pitchFamily="18" charset="0"/>
            </a:rPr>
            <a:t>Phase 6</a:t>
          </a:r>
        </a:p>
      </xdr:txBody>
    </xdr:sp>
    <xdr:clientData/>
  </xdr:twoCellAnchor>
  <xdr:twoCellAnchor>
    <xdr:from>
      <xdr:col>37</xdr:col>
      <xdr:colOff>327025</xdr:colOff>
      <xdr:row>46</xdr:row>
      <xdr:rowOff>0</xdr:rowOff>
    </xdr:from>
    <xdr:to>
      <xdr:col>41</xdr:col>
      <xdr:colOff>555625</xdr:colOff>
      <xdr:row>49</xdr:row>
      <xdr:rowOff>126999</xdr:rowOff>
    </xdr:to>
    <xdr:sp macro="" textlink="">
      <xdr:nvSpPr>
        <xdr:cNvPr id="45" name="TextBox 44"/>
        <xdr:cNvSpPr txBox="1"/>
      </xdr:nvSpPr>
      <xdr:spPr>
        <a:xfrm>
          <a:off x="26825575" y="8763000"/>
          <a:ext cx="2667000" cy="698499"/>
        </a:xfrm>
        <a:prstGeom prst="rect">
          <a:avLst/>
        </a:prstGeom>
        <a:gradFill>
          <a:gsLst>
            <a:gs pos="50000">
              <a:schemeClr val="accent3">
                <a:lumMod val="41000"/>
                <a:lumOff val="59000"/>
              </a:schemeClr>
            </a:gs>
            <a:gs pos="0">
              <a:schemeClr val="accent3">
                <a:lumMod val="75000"/>
              </a:schemeClr>
            </a:gs>
            <a:gs pos="100000">
              <a:schemeClr val="accent3">
                <a:lumMod val="20000"/>
                <a:lumOff val="80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tx1"/>
              </a:solidFill>
              <a:latin typeface="Times New Roman" panose="02020603050405020304" pitchFamily="18" charset="0"/>
              <a:cs typeface="Times New Roman" panose="02020603050405020304" pitchFamily="18" charset="0"/>
            </a:rPr>
            <a:t>Phase</a:t>
          </a:r>
          <a:r>
            <a:rPr lang="en-US" sz="1600" baseline="0">
              <a:solidFill>
                <a:schemeClr val="tx1"/>
              </a:solidFill>
              <a:latin typeface="Times New Roman" panose="02020603050405020304" pitchFamily="18" charset="0"/>
              <a:cs typeface="Times New Roman" panose="02020603050405020304" pitchFamily="18" charset="0"/>
            </a:rPr>
            <a:t> 7</a:t>
          </a:r>
          <a:endParaRPr lang="en-US" sz="16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60325</xdr:colOff>
      <xdr:row>45</xdr:row>
      <xdr:rowOff>107950</xdr:rowOff>
    </xdr:from>
    <xdr:to>
      <xdr:col>41</xdr:col>
      <xdr:colOff>587375</xdr:colOff>
      <xdr:row>46</xdr:row>
      <xdr:rowOff>50800</xdr:rowOff>
    </xdr:to>
    <xdr:cxnSp macro="">
      <xdr:nvCxnSpPr>
        <xdr:cNvPr id="53" name="Straight Connector 52"/>
        <xdr:cNvCxnSpPr/>
      </xdr:nvCxnSpPr>
      <xdr:spPr>
        <a:xfrm flipH="1">
          <a:off x="9283700" y="7997825"/>
          <a:ext cx="19926300" cy="117475"/>
        </a:xfrm>
        <a:prstGeom prst="line">
          <a:avLst/>
        </a:prstGeom>
        <a:ln w="38100">
          <a:solidFill>
            <a:schemeClr val="tx2">
              <a:lumMod val="60000"/>
              <a:lumOff val="40000"/>
            </a:schemeClr>
          </a:solidFill>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14</xdr:col>
      <xdr:colOff>268342</xdr:colOff>
      <xdr:row>5</xdr:row>
      <xdr:rowOff>174123</xdr:rowOff>
    </xdr:from>
    <xdr:ext cx="6049908" cy="2191251"/>
    <xdr:sp macro="" textlink="">
      <xdr:nvSpPr>
        <xdr:cNvPr id="59" name="Rectangle 58"/>
        <xdr:cNvSpPr/>
      </xdr:nvSpPr>
      <xdr:spPr>
        <a:xfrm>
          <a:off x="9491717" y="1078998"/>
          <a:ext cx="6049908" cy="2191251"/>
        </a:xfrm>
        <a:prstGeom prst="rect">
          <a:avLst/>
        </a:prstGeom>
        <a:solidFill>
          <a:schemeClr val="accent3">
            <a:lumMod val="20000"/>
            <a:lumOff val="80000"/>
          </a:schemeClr>
        </a:solid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3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Times New Roman" panose="02020603050405020304" pitchFamily="18" charset="0"/>
              <a:cs typeface="Times New Roman" panose="02020603050405020304" pitchFamily="18" charset="0"/>
            </a:rPr>
            <a:t>Montana</a:t>
          </a:r>
        </a:p>
        <a:p>
          <a:pPr algn="ctr"/>
          <a:r>
            <a:rPr lang="en-US"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Times New Roman" panose="02020603050405020304" pitchFamily="18" charset="0"/>
              <a:cs typeface="Times New Roman" panose="02020603050405020304" pitchFamily="18" charset="0"/>
            </a:rPr>
            <a:t>Coverage</a:t>
          </a:r>
          <a:r>
            <a:rPr lang="en-US" sz="24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Times New Roman" panose="02020603050405020304" pitchFamily="18" charset="0"/>
              <a:cs typeface="Times New Roman" panose="02020603050405020304" pitchFamily="18" charset="0"/>
            </a:rPr>
            <a:t> Area Priority Objectives</a:t>
          </a:r>
        </a:p>
        <a:p>
          <a:pPr algn="ctr"/>
          <a:r>
            <a:rPr lang="en-US" sz="24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Times New Roman" panose="02020603050405020304" pitchFamily="18" charset="0"/>
              <a:cs typeface="Times New Roman" panose="02020603050405020304" pitchFamily="18" charset="0"/>
            </a:rPr>
            <a:t>Recommended to FirstNet by the </a:t>
          </a:r>
        </a:p>
        <a:p>
          <a:pPr algn="ctr"/>
          <a:r>
            <a:rPr lang="en-US" sz="24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Times New Roman" panose="02020603050405020304" pitchFamily="18" charset="0"/>
              <a:cs typeface="Times New Roman" panose="02020603050405020304" pitchFamily="18" charset="0"/>
            </a:rPr>
            <a:t>Statewide Interoperability Governing Board</a:t>
          </a:r>
        </a:p>
        <a:p>
          <a:pPr algn="ctr"/>
          <a:r>
            <a:rPr lang="en-US" sz="24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Times New Roman" panose="02020603050405020304" pitchFamily="18" charset="0"/>
              <a:cs typeface="Times New Roman" panose="02020603050405020304" pitchFamily="18" charset="0"/>
            </a:rPr>
            <a:t>September 30, 2015</a:t>
          </a:r>
        </a:p>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xdr:from>
      <xdr:col>16</xdr:col>
      <xdr:colOff>483425</xdr:colOff>
      <xdr:row>18</xdr:row>
      <xdr:rowOff>79374</xdr:rowOff>
    </xdr:from>
    <xdr:to>
      <xdr:col>19</xdr:col>
      <xdr:colOff>340542</xdr:colOff>
      <xdr:row>26</xdr:row>
      <xdr:rowOff>72468</xdr:rowOff>
    </xdr:to>
    <xdr:grpSp>
      <xdr:nvGrpSpPr>
        <xdr:cNvPr id="65" name="Group 64"/>
        <xdr:cNvGrpSpPr/>
      </xdr:nvGrpSpPr>
      <xdr:grpSpPr>
        <a:xfrm>
          <a:off x="11309576" y="3443676"/>
          <a:ext cx="2056853" cy="1488339"/>
          <a:chOff x="11636383" y="3508374"/>
          <a:chExt cx="1524000" cy="1183720"/>
        </a:xfrm>
      </xdr:grpSpPr>
      <xdr:pic>
        <xdr:nvPicPr>
          <xdr:cNvPr id="63" name="Picture 62" descr="Y:\Trudi Skari\MTBroadbandBison.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64175" y="3603625"/>
            <a:ext cx="2000242" cy="1390094"/>
          </a:xfrm>
          <a:prstGeom prst="rect">
            <a:avLst/>
          </a:prstGeom>
          <a:gradFill>
            <a:gsLst>
              <a:gs pos="0">
                <a:schemeClr val="tx2">
                  <a:lumMod val="0"/>
                  <a:lumOff val="100000"/>
                </a:schemeClr>
              </a:gs>
              <a:gs pos="50000">
                <a:schemeClr val="tx2">
                  <a:lumMod val="20000"/>
                  <a:lumOff val="80000"/>
                  <a:alpha val="85000"/>
                </a:schemeClr>
              </a:gs>
              <a:gs pos="100000">
                <a:schemeClr val="tx2">
                  <a:lumMod val="0"/>
                  <a:lumOff val="100000"/>
                </a:schemeClr>
              </a:gs>
            </a:gsLst>
            <a:lin ang="5400000" scaled="0"/>
          </a:gradFill>
          <a:ln>
            <a:noFill/>
          </a:ln>
        </xdr:spPr>
      </xdr:pic>
      <xdr:pic>
        <xdr:nvPicPr>
          <xdr:cNvPr id="60" name="Picture 59" descr="C:\Users\CX4728\AppData\Local\Microsoft\Windows\Temporary Internet Files\Content.Word\FN logo (vector).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316" r="70139" b="5264"/>
          <a:stretch/>
        </xdr:blipFill>
        <xdr:spPr bwMode="auto">
          <a:xfrm>
            <a:off x="12326172" y="3778249"/>
            <a:ext cx="476249" cy="412751"/>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14</xdr:col>
      <xdr:colOff>52706</xdr:colOff>
      <xdr:row>57</xdr:row>
      <xdr:rowOff>95251</xdr:rowOff>
    </xdr:from>
    <xdr:to>
      <xdr:col>17</xdr:col>
      <xdr:colOff>492125</xdr:colOff>
      <xdr:row>59</xdr:row>
      <xdr:rowOff>111125</xdr:rowOff>
    </xdr:to>
    <xdr:sp macro="" textlink="">
      <xdr:nvSpPr>
        <xdr:cNvPr id="54" name="TextBox 20"/>
        <xdr:cNvSpPr txBox="1"/>
      </xdr:nvSpPr>
      <xdr:spPr>
        <a:xfrm>
          <a:off x="9276081" y="10191751"/>
          <a:ext cx="2582544" cy="396874"/>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en-US" sz="1600" b="1">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26</xdr:col>
      <xdr:colOff>495300</xdr:colOff>
      <xdr:row>5</xdr:row>
      <xdr:rowOff>152400</xdr:rowOff>
    </xdr:from>
    <xdr:to>
      <xdr:col>31</xdr:col>
      <xdr:colOff>571500</xdr:colOff>
      <xdr:row>8</xdr:row>
      <xdr:rowOff>19050</xdr:rowOff>
    </xdr:to>
    <xdr:sp macro="" textlink="">
      <xdr:nvSpPr>
        <xdr:cNvPr id="66" name="TextBox 65"/>
        <xdr:cNvSpPr txBox="1"/>
      </xdr:nvSpPr>
      <xdr:spPr>
        <a:xfrm>
          <a:off x="18516600" y="1104900"/>
          <a:ext cx="42862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581025</xdr:colOff>
      <xdr:row>2</xdr:row>
      <xdr:rowOff>57150</xdr:rowOff>
    </xdr:from>
    <xdr:to>
      <xdr:col>5</xdr:col>
      <xdr:colOff>1295400</xdr:colOff>
      <xdr:row>4</xdr:row>
      <xdr:rowOff>38100</xdr:rowOff>
    </xdr:to>
    <xdr:sp macro="" textlink="">
      <xdr:nvSpPr>
        <xdr:cNvPr id="2" name="TextBox 1"/>
        <xdr:cNvSpPr txBox="1"/>
      </xdr:nvSpPr>
      <xdr:spPr>
        <a:xfrm>
          <a:off x="1800225" y="419100"/>
          <a:ext cx="494347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UNITED</a:t>
          </a:r>
          <a:r>
            <a:rPr lang="en-US" sz="1100" baseline="0"/>
            <a:t> STATES FIRE ADMINISTRATION CENSUS OF MONTANA FIRE AGENCIES</a:t>
          </a:r>
          <a:endParaRPr lang="en-US" sz="1100"/>
        </a:p>
      </xdr:txBody>
    </xdr:sp>
    <xdr:clientData/>
  </xdr:twoCellAnchor>
  <xdr:twoCellAnchor>
    <xdr:from>
      <xdr:col>17</xdr:col>
      <xdr:colOff>220980</xdr:colOff>
      <xdr:row>12</xdr:row>
      <xdr:rowOff>156210</xdr:rowOff>
    </xdr:from>
    <xdr:to>
      <xdr:col>23</xdr:col>
      <xdr:colOff>388620</xdr:colOff>
      <xdr:row>27</xdr:row>
      <xdr:rowOff>156210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247649</xdr:colOff>
      <xdr:row>1</xdr:row>
      <xdr:rowOff>19050</xdr:rowOff>
    </xdr:from>
    <xdr:to>
      <xdr:col>7</xdr:col>
      <xdr:colOff>409574</xdr:colOff>
      <xdr:row>2</xdr:row>
      <xdr:rowOff>152400</xdr:rowOff>
    </xdr:to>
    <xdr:sp macro="" textlink="">
      <xdr:nvSpPr>
        <xdr:cNvPr id="2" name="TextBox 1"/>
        <xdr:cNvSpPr txBox="1"/>
      </xdr:nvSpPr>
      <xdr:spPr>
        <a:xfrm>
          <a:off x="857249" y="209550"/>
          <a:ext cx="38195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FBI</a:t>
          </a:r>
          <a:r>
            <a:rPr lang="en-US" sz="1100" baseline="0"/>
            <a:t> DATA BASE OF MONTANA LAW ENFORCEMENT</a:t>
          </a:r>
          <a:endParaRPr lang="en-US" sz="1100"/>
        </a:p>
      </xdr:txBody>
    </xdr:sp>
    <xdr:clientData/>
  </xdr:twoCellAnchor>
  <xdr:twoCellAnchor>
    <xdr:from>
      <xdr:col>20</xdr:col>
      <xdr:colOff>304801</xdr:colOff>
      <xdr:row>22</xdr:row>
      <xdr:rowOff>88900</xdr:rowOff>
    </xdr:from>
    <xdr:to>
      <xdr:col>27</xdr:col>
      <xdr:colOff>190500</xdr:colOff>
      <xdr:row>41</xdr:row>
      <xdr:rowOff>139700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7620</xdr:colOff>
      <xdr:row>17</xdr:row>
      <xdr:rowOff>76200</xdr:rowOff>
    </xdr:from>
    <xdr:to>
      <xdr:col>24</xdr:col>
      <xdr:colOff>556260</xdr:colOff>
      <xdr:row>19</xdr:row>
      <xdr:rowOff>152400</xdr:rowOff>
    </xdr:to>
    <xdr:sp macro="" textlink="">
      <xdr:nvSpPr>
        <xdr:cNvPr id="6" name="TextBox 5"/>
        <xdr:cNvSpPr txBox="1"/>
      </xdr:nvSpPr>
      <xdr:spPr>
        <a:xfrm>
          <a:off x="19533870" y="2085975"/>
          <a:ext cx="187261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tx2"/>
              </a:solidFill>
            </a:rPr>
            <a:t>Source:  2013 UCR Masterfile data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409575</xdr:colOff>
      <xdr:row>1</xdr:row>
      <xdr:rowOff>111126</xdr:rowOff>
    </xdr:from>
    <xdr:to>
      <xdr:col>2</xdr:col>
      <xdr:colOff>1323975</xdr:colOff>
      <xdr:row>3</xdr:row>
      <xdr:rowOff>542926</xdr:rowOff>
    </xdr:to>
    <xdr:sp macro="" textlink="">
      <xdr:nvSpPr>
        <xdr:cNvPr id="2" name="TextBox 1"/>
        <xdr:cNvSpPr txBox="1"/>
      </xdr:nvSpPr>
      <xdr:spPr>
        <a:xfrm>
          <a:off x="1012825" y="301626"/>
          <a:ext cx="5581650" cy="81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A88000"/>
              </a:solidFill>
              <a:latin typeface="Times New Roman" panose="02020603050405020304" pitchFamily="18" charset="0"/>
              <a:cs typeface="Times New Roman" panose="02020603050405020304" pitchFamily="18" charset="0"/>
            </a:rPr>
            <a:t>Emergency</a:t>
          </a:r>
          <a:r>
            <a:rPr lang="en-US" sz="1600" b="1" baseline="0">
              <a:solidFill>
                <a:srgbClr val="A88000"/>
              </a:solidFill>
              <a:latin typeface="Times New Roman" panose="02020603050405020304" pitchFamily="18" charset="0"/>
              <a:cs typeface="Times New Roman" panose="02020603050405020304" pitchFamily="18" charset="0"/>
            </a:rPr>
            <a:t> Medical Services Agencies</a:t>
          </a:r>
        </a:p>
        <a:p>
          <a:pPr algn="ctr"/>
          <a:r>
            <a:rPr lang="en-US" sz="1600" b="1" baseline="0">
              <a:solidFill>
                <a:srgbClr val="A88000"/>
              </a:solidFill>
              <a:latin typeface="Times New Roman" panose="02020603050405020304" pitchFamily="18" charset="0"/>
              <a:cs typeface="Times New Roman" panose="02020603050405020304" pitchFamily="18" charset="0"/>
            </a:rPr>
            <a:t>Count:  95 Agencies</a:t>
          </a:r>
          <a:endParaRPr lang="en-US" sz="1600" b="1">
            <a:solidFill>
              <a:srgbClr val="A88000"/>
            </a:solidFill>
            <a:latin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81981</xdr:colOff>
      <xdr:row>88</xdr:row>
      <xdr:rowOff>147014</xdr:rowOff>
    </xdr:from>
    <xdr:to>
      <xdr:col>4</xdr:col>
      <xdr:colOff>1182414</xdr:colOff>
      <xdr:row>102</xdr:row>
      <xdr:rowOff>116534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449580</xdr:colOff>
      <xdr:row>110</xdr:row>
      <xdr:rowOff>68580</xdr:rowOff>
    </xdr:from>
    <xdr:to>
      <xdr:col>10</xdr:col>
      <xdr:colOff>7620</xdr:colOff>
      <xdr:row>112</xdr:row>
      <xdr:rowOff>99060</xdr:rowOff>
    </xdr:to>
    <xdr:sp macro="" textlink="">
      <xdr:nvSpPr>
        <xdr:cNvPr id="3" name="TextBox 2"/>
        <xdr:cNvSpPr txBox="1"/>
      </xdr:nvSpPr>
      <xdr:spPr>
        <a:xfrm>
          <a:off x="7978140" y="20276820"/>
          <a:ext cx="3764280" cy="426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tx2"/>
              </a:solidFill>
              <a:latin typeface="Times New Roman" panose="02020603050405020304" pitchFamily="18" charset="0"/>
              <a:cs typeface="Times New Roman" panose="02020603050405020304" pitchFamily="18" charset="0"/>
            </a:rPr>
            <a:t>Personal Devices Permitted for Work</a:t>
          </a:r>
        </a:p>
      </xdr:txBody>
    </xdr:sp>
    <xdr:clientData/>
  </xdr:twoCellAnchor>
  <xdr:twoCellAnchor>
    <xdr:from>
      <xdr:col>3</xdr:col>
      <xdr:colOff>64770</xdr:colOff>
      <xdr:row>108</xdr:row>
      <xdr:rowOff>68580</xdr:rowOff>
    </xdr:from>
    <xdr:to>
      <xdr:col>4</xdr:col>
      <xdr:colOff>1172692</xdr:colOff>
      <xdr:row>122</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381000</xdr:colOff>
      <xdr:row>124</xdr:row>
      <xdr:rowOff>182880</xdr:rowOff>
    </xdr:from>
    <xdr:ext cx="2720340" cy="655320"/>
    <xdr:sp macro="" textlink="">
      <xdr:nvSpPr>
        <xdr:cNvPr id="5" name="TextBox 4"/>
        <xdr:cNvSpPr txBox="1"/>
      </xdr:nvSpPr>
      <xdr:spPr>
        <a:xfrm>
          <a:off x="6038850" y="24385905"/>
          <a:ext cx="2720340" cy="655320"/>
        </a:xfrm>
        <a:prstGeom prst="rect">
          <a:avLst/>
        </a:prstGeom>
        <a:solidFill>
          <a:schemeClr val="lt1"/>
        </a:solidFill>
        <a:ln w="3175">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a:solidFill>
                <a:schemeClr val="tx2"/>
              </a:solidFill>
              <a:latin typeface="Times New Roman" panose="02020603050405020304" pitchFamily="18" charset="0"/>
              <a:cs typeface="Times New Roman" panose="02020603050405020304" pitchFamily="18" charset="0"/>
            </a:rPr>
            <a:t>Stipend Paid For</a:t>
          </a:r>
          <a:r>
            <a:rPr lang="en-US" sz="1400" b="1" baseline="0">
              <a:solidFill>
                <a:schemeClr val="tx2"/>
              </a:solidFill>
              <a:latin typeface="Times New Roman" panose="02020603050405020304" pitchFamily="18" charset="0"/>
              <a:cs typeface="Times New Roman" panose="02020603050405020304" pitchFamily="18" charset="0"/>
            </a:rPr>
            <a:t> Use Of Personal Devises</a:t>
          </a:r>
          <a:endParaRPr lang="en-US" sz="1400" b="1">
            <a:solidFill>
              <a:schemeClr val="tx2"/>
            </a:solidFill>
            <a:latin typeface="Times New Roman" panose="02020603050405020304" pitchFamily="18" charset="0"/>
            <a:cs typeface="Times New Roman" panose="02020603050405020304" pitchFamily="18" charset="0"/>
          </a:endParaRPr>
        </a:p>
      </xdr:txBody>
    </xdr:sp>
    <xdr:clientData/>
  </xdr:oneCellAnchor>
  <xdr:twoCellAnchor>
    <xdr:from>
      <xdr:col>3</xdr:col>
      <xdr:colOff>148065</xdr:colOff>
      <xdr:row>127</xdr:row>
      <xdr:rowOff>155816</xdr:rowOff>
    </xdr:from>
    <xdr:to>
      <xdr:col>4</xdr:col>
      <xdr:colOff>1169276</xdr:colOff>
      <xdr:row>142</xdr:row>
      <xdr:rowOff>183931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381000</xdr:colOff>
      <xdr:row>144</xdr:row>
      <xdr:rowOff>175260</xdr:rowOff>
    </xdr:from>
    <xdr:to>
      <xdr:col>3</xdr:col>
      <xdr:colOff>3261360</xdr:colOff>
      <xdr:row>150</xdr:row>
      <xdr:rowOff>7620</xdr:rowOff>
    </xdr:to>
    <xdr:sp macro="" textlink="">
      <xdr:nvSpPr>
        <xdr:cNvPr id="7" name="TextBox 6"/>
        <xdr:cNvSpPr txBox="1"/>
      </xdr:nvSpPr>
      <xdr:spPr>
        <a:xfrm>
          <a:off x="6038850" y="28378785"/>
          <a:ext cx="2880360" cy="1032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Times New Roman" panose="02020603050405020304" pitchFamily="18" charset="0"/>
              <a:cs typeface="Times New Roman" panose="02020603050405020304" pitchFamily="18" charset="0"/>
            </a:rPr>
            <a:t>Wireless Data Barriers: Cost</a:t>
          </a:r>
        </a:p>
      </xdr:txBody>
    </xdr:sp>
    <xdr:clientData/>
  </xdr:twoCellAnchor>
  <xdr:twoCellAnchor>
    <xdr:from>
      <xdr:col>3</xdr:col>
      <xdr:colOff>85726</xdr:colOff>
      <xdr:row>148</xdr:row>
      <xdr:rowOff>99059</xdr:rowOff>
    </xdr:from>
    <xdr:to>
      <xdr:col>5</xdr:col>
      <xdr:colOff>19051</xdr:colOff>
      <xdr:row>163</xdr:row>
      <xdr:rowOff>76199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281940</xdr:colOff>
      <xdr:row>164</xdr:row>
      <xdr:rowOff>129540</xdr:rowOff>
    </xdr:from>
    <xdr:to>
      <xdr:col>4</xdr:col>
      <xdr:colOff>815340</xdr:colOff>
      <xdr:row>168</xdr:row>
      <xdr:rowOff>144780</xdr:rowOff>
    </xdr:to>
    <xdr:sp macro="" textlink="">
      <xdr:nvSpPr>
        <xdr:cNvPr id="9" name="TextBox 8"/>
        <xdr:cNvSpPr txBox="1"/>
      </xdr:nvSpPr>
      <xdr:spPr>
        <a:xfrm>
          <a:off x="5939790" y="32333565"/>
          <a:ext cx="4143375" cy="815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Times New Roman" panose="02020603050405020304" pitchFamily="18" charset="0"/>
              <a:cs typeface="Times New Roman" panose="02020603050405020304" pitchFamily="18" charset="0"/>
            </a:rPr>
            <a:t>Wireless Data Barriers:  Network Reliability</a:t>
          </a:r>
        </a:p>
      </xdr:txBody>
    </xdr:sp>
    <xdr:clientData/>
  </xdr:twoCellAnchor>
  <xdr:twoCellAnchor>
    <xdr:from>
      <xdr:col>3</xdr:col>
      <xdr:colOff>171450</xdr:colOff>
      <xdr:row>168</xdr:row>
      <xdr:rowOff>45720</xdr:rowOff>
    </xdr:from>
    <xdr:to>
      <xdr:col>4</xdr:col>
      <xdr:colOff>1171575</xdr:colOff>
      <xdr:row>182</xdr:row>
      <xdr:rowOff>15240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243840</xdr:colOff>
      <xdr:row>185</xdr:row>
      <xdr:rowOff>76200</xdr:rowOff>
    </xdr:from>
    <xdr:to>
      <xdr:col>4</xdr:col>
      <xdr:colOff>228600</xdr:colOff>
      <xdr:row>187</xdr:row>
      <xdr:rowOff>167640</xdr:rowOff>
    </xdr:to>
    <xdr:sp macro="" textlink="">
      <xdr:nvSpPr>
        <xdr:cNvPr id="11" name="TextBox 10"/>
        <xdr:cNvSpPr txBox="1"/>
      </xdr:nvSpPr>
      <xdr:spPr>
        <a:xfrm>
          <a:off x="5901690" y="36480750"/>
          <a:ext cx="3594735" cy="491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Times New Roman" panose="02020603050405020304" pitchFamily="18" charset="0"/>
              <a:cs typeface="Times New Roman" panose="02020603050405020304" pitchFamily="18" charset="0"/>
            </a:rPr>
            <a:t>Wireless Data Barriers:  Security</a:t>
          </a:r>
        </a:p>
      </xdr:txBody>
    </xdr:sp>
    <xdr:clientData/>
  </xdr:twoCellAnchor>
  <xdr:twoCellAnchor>
    <xdr:from>
      <xdr:col>3</xdr:col>
      <xdr:colOff>186690</xdr:colOff>
      <xdr:row>187</xdr:row>
      <xdr:rowOff>68580</xdr:rowOff>
    </xdr:from>
    <xdr:to>
      <xdr:col>4</xdr:col>
      <xdr:colOff>1146810</xdr:colOff>
      <xdr:row>201</xdr:row>
      <xdr:rowOff>38100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403860</xdr:colOff>
      <xdr:row>205</xdr:row>
      <xdr:rowOff>22860</xdr:rowOff>
    </xdr:from>
    <xdr:to>
      <xdr:col>3</xdr:col>
      <xdr:colOff>3581400</xdr:colOff>
      <xdr:row>207</xdr:row>
      <xdr:rowOff>68580</xdr:rowOff>
    </xdr:to>
    <xdr:sp macro="" textlink="">
      <xdr:nvSpPr>
        <xdr:cNvPr id="13" name="TextBox 12"/>
        <xdr:cNvSpPr txBox="1"/>
      </xdr:nvSpPr>
      <xdr:spPr>
        <a:xfrm>
          <a:off x="6061710" y="40427910"/>
          <a:ext cx="3177540" cy="44577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Times New Roman" panose="02020603050405020304" pitchFamily="18" charset="0"/>
              <a:cs typeface="Times New Roman" panose="02020603050405020304" pitchFamily="18" charset="0"/>
            </a:rPr>
            <a:t>Wireless Data Barriers: Coverage</a:t>
          </a:r>
        </a:p>
      </xdr:txBody>
    </xdr:sp>
    <xdr:clientData/>
  </xdr:twoCellAnchor>
  <xdr:twoCellAnchor>
    <xdr:from>
      <xdr:col>3</xdr:col>
      <xdr:colOff>217170</xdr:colOff>
      <xdr:row>207</xdr:row>
      <xdr:rowOff>45720</xdr:rowOff>
    </xdr:from>
    <xdr:to>
      <xdr:col>4</xdr:col>
      <xdr:colOff>1177290</xdr:colOff>
      <xdr:row>221</xdr:row>
      <xdr:rowOff>15240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137160</xdr:colOff>
      <xdr:row>223</xdr:row>
      <xdr:rowOff>106680</xdr:rowOff>
    </xdr:from>
    <xdr:to>
      <xdr:col>4</xdr:col>
      <xdr:colOff>68580</xdr:colOff>
      <xdr:row>228</xdr:row>
      <xdr:rowOff>175260</xdr:rowOff>
    </xdr:to>
    <xdr:sp macro="" textlink="">
      <xdr:nvSpPr>
        <xdr:cNvPr id="15" name="TextBox 14"/>
        <xdr:cNvSpPr txBox="1"/>
      </xdr:nvSpPr>
      <xdr:spPr>
        <a:xfrm>
          <a:off x="5795010" y="44112180"/>
          <a:ext cx="3541395" cy="1068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0033CC"/>
              </a:solidFill>
              <a:latin typeface="Times New Roman" panose="02020603050405020304" pitchFamily="18" charset="0"/>
              <a:cs typeface="Times New Roman" panose="02020603050405020304" pitchFamily="18" charset="0"/>
            </a:rPr>
            <a:t>Wireless Data Barriers:</a:t>
          </a:r>
          <a:r>
            <a:rPr lang="en-US" sz="1400" b="1" baseline="0">
              <a:solidFill>
                <a:srgbClr val="0033CC"/>
              </a:solidFill>
              <a:latin typeface="Times New Roman" panose="02020603050405020304" pitchFamily="18" charset="0"/>
              <a:cs typeface="Times New Roman" panose="02020603050405020304" pitchFamily="18" charset="0"/>
            </a:rPr>
            <a:t> Expertise</a:t>
          </a:r>
          <a:endParaRPr lang="en-US" sz="1400" b="1">
            <a:solidFill>
              <a:srgbClr val="0033CC"/>
            </a:solidFill>
            <a:latin typeface="Times New Roman" panose="02020603050405020304" pitchFamily="18" charset="0"/>
            <a:cs typeface="Times New Roman" panose="02020603050405020304" pitchFamily="18" charset="0"/>
          </a:endParaRPr>
        </a:p>
      </xdr:txBody>
    </xdr:sp>
    <xdr:clientData/>
  </xdr:twoCellAnchor>
  <xdr:twoCellAnchor>
    <xdr:from>
      <xdr:col>3</xdr:col>
      <xdr:colOff>133350</xdr:colOff>
      <xdr:row>227</xdr:row>
      <xdr:rowOff>83820</xdr:rowOff>
    </xdr:from>
    <xdr:to>
      <xdr:col>4</xdr:col>
      <xdr:colOff>1181100</xdr:colOff>
      <xdr:row>241</xdr:row>
      <xdr:rowOff>171450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314325</xdr:colOff>
      <xdr:row>0</xdr:row>
      <xdr:rowOff>38100</xdr:rowOff>
    </xdr:from>
    <xdr:to>
      <xdr:col>4</xdr:col>
      <xdr:colOff>247650</xdr:colOff>
      <xdr:row>3</xdr:row>
      <xdr:rowOff>28575</xdr:rowOff>
    </xdr:to>
    <xdr:sp macro="" textlink="">
      <xdr:nvSpPr>
        <xdr:cNvPr id="17" name="TextBox 16"/>
        <xdr:cNvSpPr txBox="1"/>
      </xdr:nvSpPr>
      <xdr:spPr>
        <a:xfrm>
          <a:off x="923925" y="38100"/>
          <a:ext cx="661987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tx2"/>
              </a:solidFill>
              <a:latin typeface="Times New Roman" panose="02020603050405020304" pitchFamily="18" charset="0"/>
              <a:cs typeface="Times New Roman" panose="02020603050405020304" pitchFamily="18" charset="0"/>
            </a:rPr>
            <a:t>Mobile Data Survey located at Publicsafetytools.Info</a:t>
          </a:r>
        </a:p>
        <a:p>
          <a:pPr algn="ctr"/>
          <a:r>
            <a:rPr lang="en-US" sz="1400">
              <a:solidFill>
                <a:schemeClr val="tx2"/>
              </a:solidFill>
              <a:latin typeface="Times New Roman" panose="02020603050405020304" pitchFamily="18" charset="0"/>
              <a:cs typeface="Times New Roman" panose="02020603050405020304" pitchFamily="18" charset="0"/>
            </a:rPr>
            <a:t>Summary graphs</a:t>
          </a:r>
          <a:r>
            <a:rPr lang="en-US" sz="1400" baseline="0">
              <a:solidFill>
                <a:schemeClr val="tx2"/>
              </a:solidFill>
              <a:latin typeface="Times New Roman" panose="02020603050405020304" pitchFamily="18" charset="0"/>
              <a:cs typeface="Times New Roman" panose="02020603050405020304" pitchFamily="18" charset="0"/>
            </a:rPr>
            <a:t> below</a:t>
          </a:r>
          <a:endParaRPr lang="en-US" sz="1400">
            <a:solidFill>
              <a:schemeClr val="tx2"/>
            </a:solidFill>
            <a:latin typeface="Times New Roman" panose="02020603050405020304" pitchFamily="18" charset="0"/>
            <a:cs typeface="Times New Roman" panose="02020603050405020304" pitchFamily="18" charset="0"/>
          </a:endParaRPr>
        </a:p>
      </xdr:txBody>
    </xdr:sp>
    <xdr:clientData/>
  </xdr:twoCellAnchor>
  <xdr:twoCellAnchor editAs="oneCell">
    <xdr:from>
      <xdr:col>5</xdr:col>
      <xdr:colOff>289560</xdr:colOff>
      <xdr:row>94</xdr:row>
      <xdr:rowOff>83820</xdr:rowOff>
    </xdr:from>
    <xdr:to>
      <xdr:col>11</xdr:col>
      <xdr:colOff>198529</xdr:colOff>
      <xdr:row>108</xdr:row>
      <xdr:rowOff>145007</xdr:rowOff>
    </xdr:to>
    <xdr:pic>
      <xdr:nvPicPr>
        <xdr:cNvPr id="21" name="Picture 20"/>
        <xdr:cNvPicPr>
          <a:picLocks noChangeAspect="1"/>
        </xdr:cNvPicPr>
      </xdr:nvPicPr>
      <xdr:blipFill>
        <a:blip xmlns:r="http://schemas.openxmlformats.org/officeDocument/2006/relationships" r:embed="rId9"/>
        <a:stretch>
          <a:fillRect/>
        </a:stretch>
      </xdr:blipFill>
      <xdr:spPr>
        <a:xfrm>
          <a:off x="7818120" y="17350740"/>
          <a:ext cx="4724809" cy="26215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6</xdr:row>
          <xdr:rowOff>0</xdr:rowOff>
        </xdr:from>
        <xdr:to>
          <xdr:col>9</xdr:col>
          <xdr:colOff>304800</xdr:colOff>
          <xdr:row>9</xdr:row>
          <xdr:rowOff>144780</xdr:rowOff>
        </xdr:to>
        <xdr:sp macro="" textlink="">
          <xdr:nvSpPr>
            <xdr:cNvPr id="18433" name="Object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twoCellAnchor>
    <xdr:from>
      <xdr:col>7</xdr:col>
      <xdr:colOff>133351</xdr:colOff>
      <xdr:row>1</xdr:row>
      <xdr:rowOff>95250</xdr:rowOff>
    </xdr:from>
    <xdr:to>
      <xdr:col>12</xdr:col>
      <xdr:colOff>1</xdr:colOff>
      <xdr:row>5</xdr:row>
      <xdr:rowOff>28575</xdr:rowOff>
    </xdr:to>
    <xdr:sp macro="" textlink="">
      <xdr:nvSpPr>
        <xdr:cNvPr id="18" name="TextBox 17"/>
        <xdr:cNvSpPr txBox="1"/>
      </xdr:nvSpPr>
      <xdr:spPr>
        <a:xfrm>
          <a:off x="10315576" y="285750"/>
          <a:ext cx="291465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Mobile Data Survey Results prepared by the Office of Emergency Communications/DHS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11974</xdr:colOff>
      <xdr:row>16</xdr:row>
      <xdr:rowOff>37012</xdr:rowOff>
    </xdr:from>
    <xdr:to>
      <xdr:col>3</xdr:col>
      <xdr:colOff>850174</xdr:colOff>
      <xdr:row>26</xdr:row>
      <xdr:rowOff>76200</xdr:rowOff>
    </xdr:to>
    <xdr:sp macro="" textlink="">
      <xdr:nvSpPr>
        <xdr:cNvPr id="2" name="TextBox 1"/>
        <xdr:cNvSpPr txBox="1"/>
      </xdr:nvSpPr>
      <xdr:spPr>
        <a:xfrm>
          <a:off x="621574" y="2997926"/>
          <a:ext cx="3668486" cy="1889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  </a:t>
          </a:r>
          <a:r>
            <a:rPr lang="en-US" sz="1100"/>
            <a:t>the Farm and Ranch population</a:t>
          </a:r>
          <a:r>
            <a:rPr lang="en-US" sz="1100" baseline="0"/>
            <a:t> and square mile area is taken from the Montana 2012 Agricultural Statistics.  When working in multiple data sources there can be anomolies.  In order to conform with US Census information, the total square miles from the Farm and Ranch Statistics has been reduced by 5,260 square miles resulting in the Chart figure above of 90,655.</a:t>
          </a:r>
        </a:p>
        <a:p>
          <a:r>
            <a:rPr lang="en-US" sz="1100" baseline="0"/>
            <a:t>The sq. mile area for farm and ranch  and federal lands includes the 38,084 sq. mile figure for Balance of State.</a:t>
          </a:r>
        </a:p>
        <a:p>
          <a:endParaRPr lang="en-US" sz="1100" baseline="0"/>
        </a:p>
        <a:p>
          <a:endParaRPr lang="en-US" sz="1100" baseline="0"/>
        </a:p>
        <a:p>
          <a:endParaRPr lang="en-US" sz="1100"/>
        </a:p>
      </xdr:txBody>
    </xdr:sp>
    <xdr:clientData/>
  </xdr:twoCellAnchor>
  <xdr:twoCellAnchor>
    <xdr:from>
      <xdr:col>0</xdr:col>
      <xdr:colOff>586740</xdr:colOff>
      <xdr:row>26</xdr:row>
      <xdr:rowOff>129540</xdr:rowOff>
    </xdr:from>
    <xdr:to>
      <xdr:col>3</xdr:col>
      <xdr:colOff>899160</xdr:colOff>
      <xdr:row>38</xdr:row>
      <xdr:rowOff>53340</xdr:rowOff>
    </xdr:to>
    <xdr:sp macro="" textlink="">
      <xdr:nvSpPr>
        <xdr:cNvPr id="3" name="TextBox 2"/>
        <xdr:cNvSpPr txBox="1"/>
      </xdr:nvSpPr>
      <xdr:spPr>
        <a:xfrm>
          <a:off x="586740" y="4884420"/>
          <a:ext cx="3322320" cy="2118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Census designated place</a:t>
          </a:r>
          <a:r>
            <a:rPr lang="en-US" sz="1100" b="0" i="0" u="none" strike="noStrike">
              <a:solidFill>
                <a:schemeClr val="dk1"/>
              </a:solidFill>
              <a:effectLst/>
              <a:latin typeface="+mn-lt"/>
              <a:ea typeface="+mn-ea"/>
              <a:cs typeface="+mn-cs"/>
            </a:rPr>
            <a:t>—A statistical</a:t>
          </a:r>
          <a:r>
            <a:rPr lang="en-US"/>
            <a:t> </a:t>
          </a:r>
          <a:r>
            <a:rPr lang="en-US" sz="1100" b="0" i="0" u="none" strike="noStrike">
              <a:solidFill>
                <a:schemeClr val="dk1"/>
              </a:solidFill>
              <a:effectLst/>
              <a:latin typeface="+mn-lt"/>
              <a:ea typeface="+mn-ea"/>
              <a:cs typeface="+mn-cs"/>
            </a:rPr>
            <a:t>geographic entity with a concentration</a:t>
          </a:r>
          <a:r>
            <a:rPr lang="en-US"/>
            <a:t> </a:t>
          </a:r>
          <a:r>
            <a:rPr lang="en-US" sz="1100" b="0" i="0" u="none" strike="noStrike">
              <a:solidFill>
                <a:schemeClr val="dk1"/>
              </a:solidFill>
              <a:effectLst/>
              <a:latin typeface="+mn-lt"/>
              <a:ea typeface="+mn-ea"/>
              <a:cs typeface="+mn-cs"/>
            </a:rPr>
            <a:t>of population, housing, and commercial</a:t>
          </a:r>
          <a:r>
            <a:rPr lang="en-US"/>
            <a:t> </a:t>
          </a:r>
          <a:r>
            <a:rPr lang="en-US" sz="1100" b="0" i="0" u="none" strike="noStrike">
              <a:solidFill>
                <a:schemeClr val="dk1"/>
              </a:solidFill>
              <a:effectLst/>
              <a:latin typeface="+mn-lt"/>
              <a:ea typeface="+mn-ea"/>
              <a:cs typeface="+mn-cs"/>
            </a:rPr>
            <a:t>structures that is identifiable by name,</a:t>
          </a:r>
          <a:r>
            <a:rPr lang="en-US"/>
            <a:t> </a:t>
          </a:r>
          <a:r>
            <a:rPr lang="en-US" sz="1100" b="0" i="0" u="none" strike="noStrike">
              <a:solidFill>
                <a:schemeClr val="dk1"/>
              </a:solidFill>
              <a:effectLst/>
              <a:latin typeface="+mn-lt"/>
              <a:ea typeface="+mn-ea"/>
              <a:cs typeface="+mn-cs"/>
            </a:rPr>
            <a:t>but is not within an incorporated place.</a:t>
          </a:r>
          <a:r>
            <a:rPr lang="en-US"/>
            <a:t> </a:t>
          </a:r>
          <a:r>
            <a:rPr lang="en-US" sz="1100" b="0" i="0" u="none" strike="noStrike">
              <a:solidFill>
                <a:schemeClr val="dk1"/>
              </a:solidFill>
              <a:effectLst/>
              <a:latin typeface="+mn-lt"/>
              <a:ea typeface="+mn-ea"/>
              <a:cs typeface="+mn-cs"/>
            </a:rPr>
            <a:t>Federal Register/Vol. 72, No. 66/Friday, April 6, 2007/Notices</a:t>
          </a:r>
          <a:r>
            <a:rPr lang="en-US"/>
            <a:t> </a:t>
          </a:r>
        </a:p>
        <a:p>
          <a:endParaRPr lang="en-US" sz="1100"/>
        </a:p>
        <a:p>
          <a:r>
            <a:rPr lang="en-US" sz="1100"/>
            <a:t>The Balance of State Represents the population that lives in enumeration districts outside of cities, towns and CDP's.  This population is spread-out over the entire State.  The number</a:t>
          </a:r>
          <a:r>
            <a:rPr lang="en-US" sz="1100" baseline="0"/>
            <a:t> of square miles was calculated by dividing the number of persons by the state-wide average of 7 persons per square mile.</a:t>
          </a:r>
          <a:endParaRPr lang="en-US" sz="1100"/>
        </a:p>
      </xdr:txBody>
    </xdr:sp>
    <xdr:clientData/>
  </xdr:twoCellAnchor>
  <xdr:twoCellAnchor>
    <xdr:from>
      <xdr:col>6</xdr:col>
      <xdr:colOff>220980</xdr:colOff>
      <xdr:row>38</xdr:row>
      <xdr:rowOff>160020</xdr:rowOff>
    </xdr:from>
    <xdr:to>
      <xdr:col>10</xdr:col>
      <xdr:colOff>358140</xdr:colOff>
      <xdr:row>45</xdr:row>
      <xdr:rowOff>7620</xdr:rowOff>
    </xdr:to>
    <xdr:sp macro="" textlink="">
      <xdr:nvSpPr>
        <xdr:cNvPr id="5" name="TextBox 4"/>
        <xdr:cNvSpPr txBox="1"/>
      </xdr:nvSpPr>
      <xdr:spPr>
        <a:xfrm>
          <a:off x="6156960" y="7109460"/>
          <a:ext cx="3246120" cy="1127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a:t>
          </a:r>
          <a:r>
            <a:rPr lang="en-US" sz="1100" baseline="0"/>
            <a:t> Graph illustrates the inverse relationship between population and square miles.  Populated areas are placed on low square miles while sparsely populated areas are on large square mile areas.  The economic challange for FirstNet is covering Montana's vast square mile area.</a:t>
          </a:r>
          <a:endParaRPr lang="en-US" sz="1100"/>
        </a:p>
      </xdr:txBody>
    </xdr:sp>
    <xdr:clientData/>
  </xdr:twoCellAnchor>
  <xdr:twoCellAnchor>
    <xdr:from>
      <xdr:col>1</xdr:col>
      <xdr:colOff>41366</xdr:colOff>
      <xdr:row>39</xdr:row>
      <xdr:rowOff>58783</xdr:rowOff>
    </xdr:from>
    <xdr:to>
      <xdr:col>6</xdr:col>
      <xdr:colOff>10886</xdr:colOff>
      <xdr:row>56</xdr:row>
      <xdr:rowOff>33746</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87086</xdr:colOff>
      <xdr:row>16</xdr:row>
      <xdr:rowOff>43544</xdr:rowOff>
    </xdr:from>
    <xdr:to>
      <xdr:col>7</xdr:col>
      <xdr:colOff>130629</xdr:colOff>
      <xdr:row>30</xdr:row>
      <xdr:rowOff>152400</xdr:rowOff>
    </xdr:to>
    <xdr:sp macro="" textlink="">
      <xdr:nvSpPr>
        <xdr:cNvPr id="4" name="TextBox 3"/>
        <xdr:cNvSpPr txBox="1"/>
      </xdr:nvSpPr>
      <xdr:spPr>
        <a:xfrm>
          <a:off x="4463143" y="3004458"/>
          <a:ext cx="2471057" cy="2699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The CDP, City and Town data </a:t>
          </a:r>
          <a:r>
            <a:rPr lang="en-US" sz="1100"/>
            <a:t>in the tabs below are</a:t>
          </a:r>
          <a:r>
            <a:rPr lang="en-US" sz="1100" baseline="0"/>
            <a:t> </a:t>
          </a:r>
          <a:r>
            <a:rPr lang="en-US" sz="1100"/>
            <a:t>taken from the U.S. Census 2010.  The County Seats</a:t>
          </a:r>
          <a:r>
            <a:rPr lang="en-US" sz="1100" baseline="0"/>
            <a:t> data is taken from the Montana League of Cities and Towns.  Note there is a variance of about 5,000 between the two sources.  The Census uses  989,415 for a base while updated population totals  are currently at 1,020,944.</a:t>
          </a:r>
        </a:p>
        <a:p>
          <a:endParaRPr lang="en-US" sz="1100" baseline="0"/>
        </a:p>
        <a:p>
          <a:r>
            <a:rPr lang="en-US" sz="1100" baseline="0"/>
            <a:t>Also note that Butte/Silver Bow and Anaconda/Deer Lodge are consolidated so square mile area includes all of the two counties-not just Butte and Anaconda.</a:t>
          </a:r>
          <a:endParaRPr lang="en-US" sz="1100"/>
        </a:p>
      </xdr:txBody>
    </xdr:sp>
    <xdr:clientData/>
  </xdr:twoCellAnchor>
  <xdr:twoCellAnchor>
    <xdr:from>
      <xdr:col>2</xdr:col>
      <xdr:colOff>659674</xdr:colOff>
      <xdr:row>40</xdr:row>
      <xdr:rowOff>174172</xdr:rowOff>
    </xdr:from>
    <xdr:to>
      <xdr:col>4</xdr:col>
      <xdr:colOff>841465</xdr:colOff>
      <xdr:row>49</xdr:row>
      <xdr:rowOff>83820</xdr:rowOff>
    </xdr:to>
    <xdr:grpSp>
      <xdr:nvGrpSpPr>
        <xdr:cNvPr id="14" name="Group 13"/>
        <xdr:cNvGrpSpPr/>
      </xdr:nvGrpSpPr>
      <xdr:grpSpPr>
        <a:xfrm>
          <a:off x="2869474" y="7727497"/>
          <a:ext cx="2248716" cy="1624148"/>
          <a:chOff x="2915194" y="7489372"/>
          <a:chExt cx="2307771" cy="1555568"/>
        </a:xfrm>
      </xdr:grpSpPr>
      <xdr:sp macro="" textlink="">
        <xdr:nvSpPr>
          <xdr:cNvPr id="9" name="TextBox 8"/>
          <xdr:cNvSpPr txBox="1"/>
        </xdr:nvSpPr>
        <xdr:spPr>
          <a:xfrm>
            <a:off x="2915194" y="7489372"/>
            <a:ext cx="2307771" cy="624840"/>
          </a:xfrm>
          <a:prstGeom prst="rect">
            <a:avLst/>
          </a:prstGeom>
          <a:solidFill>
            <a:schemeClr val="tx2">
              <a:lumMod val="20000"/>
              <a:lumOff val="80000"/>
            </a:schemeClr>
          </a:solidFill>
          <a:ln w="9525"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002060"/>
                </a:solidFill>
              </a:rPr>
              <a:t>The</a:t>
            </a:r>
            <a:r>
              <a:rPr lang="en-US" sz="1100" baseline="0">
                <a:solidFill>
                  <a:srgbClr val="002060"/>
                </a:solidFill>
              </a:rPr>
              <a:t> deployment costs rise with greater square mile areas to cover.</a:t>
            </a:r>
            <a:endParaRPr lang="en-US" sz="1100">
              <a:solidFill>
                <a:srgbClr val="002060"/>
              </a:solidFill>
            </a:endParaRPr>
          </a:p>
        </xdr:txBody>
      </xdr:sp>
      <xdr:cxnSp macro="">
        <xdr:nvCxnSpPr>
          <xdr:cNvPr id="11" name="Straight Arrow Connector 10"/>
          <xdr:cNvCxnSpPr>
            <a:stCxn id="9" idx="2"/>
          </xdr:cNvCxnSpPr>
        </xdr:nvCxnSpPr>
        <xdr:spPr>
          <a:xfrm flipH="1">
            <a:off x="3253740" y="8114212"/>
            <a:ext cx="815340" cy="9002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xdr:cNvCxnSpPr/>
        </xdr:nvCxnSpPr>
        <xdr:spPr>
          <a:xfrm flipH="1">
            <a:off x="3848102" y="8122920"/>
            <a:ext cx="213358" cy="7924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 name="Straight Arrow Connector 16"/>
          <xdr:cNvCxnSpPr>
            <a:stCxn id="9" idx="2"/>
          </xdr:cNvCxnSpPr>
        </xdr:nvCxnSpPr>
        <xdr:spPr>
          <a:xfrm>
            <a:off x="4069080" y="8114212"/>
            <a:ext cx="243840" cy="9307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21772</xdr:colOff>
      <xdr:row>3</xdr:row>
      <xdr:rowOff>65314</xdr:rowOff>
    </xdr:from>
    <xdr:to>
      <xdr:col>8</xdr:col>
      <xdr:colOff>1077686</xdr:colOff>
      <xdr:row>7</xdr:row>
      <xdr:rowOff>108857</xdr:rowOff>
    </xdr:to>
    <xdr:sp macro="" textlink="">
      <xdr:nvSpPr>
        <xdr:cNvPr id="6" name="TextBox 5"/>
        <xdr:cNvSpPr txBox="1"/>
      </xdr:nvSpPr>
      <xdr:spPr>
        <a:xfrm>
          <a:off x="6389915" y="620485"/>
          <a:ext cx="2427514" cy="7837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the figures in light</a:t>
          </a:r>
          <a:r>
            <a:rPr lang="en-US" sz="1100" baseline="0"/>
            <a:t> brown are a subset of blue numbers in blue and therefore not added to reach the 1,020,944 or 145,546 totals.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99060</xdr:colOff>
      <xdr:row>5</xdr:row>
      <xdr:rowOff>83820</xdr:rowOff>
    </xdr:from>
    <xdr:ext cx="2570319" cy="264560"/>
    <xdr:sp macro="" textlink="">
      <xdr:nvSpPr>
        <xdr:cNvPr id="2" name="TextBox 1"/>
        <xdr:cNvSpPr txBox="1"/>
      </xdr:nvSpPr>
      <xdr:spPr>
        <a:xfrm>
          <a:off x="7322820" y="1333500"/>
          <a:ext cx="2570319" cy="264560"/>
        </a:xfrm>
        <a:prstGeom prst="rect">
          <a:avLst/>
        </a:prstGeom>
        <a:solidFill>
          <a:schemeClr val="tx2">
            <a:lumMod val="75000"/>
            <a:alpha val="94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Cities and Towns in Blue are County Seats</a:t>
          </a:r>
        </a:p>
      </xdr:txBody>
    </xdr:sp>
    <xdr:clientData/>
  </xdr:oneCellAnchor>
  <xdr:oneCellAnchor>
    <xdr:from>
      <xdr:col>7</xdr:col>
      <xdr:colOff>541020</xdr:colOff>
      <xdr:row>8</xdr:row>
      <xdr:rowOff>99060</xdr:rowOff>
    </xdr:from>
    <xdr:ext cx="2629502" cy="436786"/>
    <xdr:sp macro="" textlink="">
      <xdr:nvSpPr>
        <xdr:cNvPr id="3" name="TextBox 2"/>
        <xdr:cNvSpPr txBox="1"/>
      </xdr:nvSpPr>
      <xdr:spPr>
        <a:xfrm>
          <a:off x="7764780" y="1562100"/>
          <a:ext cx="262950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2"/>
              </a:solidFill>
            </a:rPr>
            <a:t>From Montana League of Cities and Towns</a:t>
          </a:r>
        </a:p>
        <a:p>
          <a:r>
            <a:rPr lang="en-US" sz="1100">
              <a:solidFill>
                <a:schemeClr val="tx2"/>
              </a:solidFill>
            </a:rPr>
            <a:t>http://www.mlct.org/</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601980</xdr:colOff>
      <xdr:row>14</xdr:row>
      <xdr:rowOff>7620</xdr:rowOff>
    </xdr:from>
    <xdr:to>
      <xdr:col>3</xdr:col>
      <xdr:colOff>845820</xdr:colOff>
      <xdr:row>24</xdr:row>
      <xdr:rowOff>99060</xdr:rowOff>
    </xdr:to>
    <xdr:pic>
      <xdr:nvPicPr>
        <xdr:cNvPr id="3" name="Picture 4" descr="MT Indian Reservations.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 y="2567940"/>
          <a:ext cx="329946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708660</xdr:colOff>
      <xdr:row>15</xdr:row>
      <xdr:rowOff>15240</xdr:rowOff>
    </xdr:from>
    <xdr:to>
      <xdr:col>11</xdr:col>
      <xdr:colOff>15240</xdr:colOff>
      <xdr:row>25</xdr:row>
      <xdr:rowOff>137160</xdr:rowOff>
    </xdr:to>
    <xdr:sp macro="" textlink="">
      <xdr:nvSpPr>
        <xdr:cNvPr id="4" name="TextBox 3"/>
        <xdr:cNvSpPr txBox="1"/>
      </xdr:nvSpPr>
      <xdr:spPr>
        <a:xfrm>
          <a:off x="4373880" y="2758440"/>
          <a:ext cx="4777740" cy="1950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Notes</a:t>
          </a:r>
          <a:r>
            <a:rPr lang="en-US" sz="1100" b="0" i="0" u="none" strike="noStrike">
              <a:solidFill>
                <a:schemeClr val="dk1"/>
              </a:solidFill>
              <a:effectLst/>
              <a:latin typeface="+mn-lt"/>
              <a:ea typeface="+mn-ea"/>
              <a:cs typeface="+mn-cs"/>
            </a:rPr>
            <a:t>:</a:t>
          </a:r>
          <a:r>
            <a:rPr lang="en-US" sz="1100" b="0" i="0" u="none" strike="noStrike" baseline="0">
              <a:solidFill>
                <a:schemeClr val="dk1"/>
              </a:solidFill>
              <a:effectLst/>
              <a:latin typeface="+mn-lt"/>
              <a:ea typeface="+mn-ea"/>
              <a:cs typeface="+mn-cs"/>
            </a:rPr>
            <a:t>  </a:t>
          </a:r>
        </a:p>
        <a:p>
          <a:r>
            <a:rPr lang="en-US" sz="1100" b="0" i="0" u="none" strike="noStrike">
              <a:solidFill>
                <a:schemeClr val="dk1"/>
              </a:solidFill>
              <a:effectLst/>
              <a:latin typeface="+mn-lt"/>
              <a:ea typeface="+mn-ea"/>
              <a:cs typeface="+mn-cs"/>
            </a:rPr>
            <a:t>About 67.7% of Lake Co. is Flathead</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About 74% of Roosevelt Co is Ft. Peck.</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About 70.85 % of Glacier Co is Blackfeet; 20.58% is GNP.</a:t>
          </a:r>
        </a:p>
        <a:p>
          <a:r>
            <a:rPr lang="en-US"/>
            <a:t> </a:t>
          </a:r>
        </a:p>
        <a:p>
          <a:r>
            <a:rPr lang="en-US" sz="1100" b="0" i="0" u="none" strike="noStrike">
              <a:solidFill>
                <a:schemeClr val="dk1"/>
              </a:solidFill>
              <a:effectLst/>
              <a:latin typeface="+mn-lt"/>
              <a:ea typeface="+mn-ea"/>
              <a:cs typeface="+mn-cs"/>
            </a:rPr>
            <a:t>About 60% of Big Horn Co is Crow.</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Acreage/Sq. Mile data is substantially higher from the Office of Indian Affairs than the data from the State Library:  OIA = 12,106 sq. mi; State Library = 7,808 sq. mi.  That is a difference of 4,208 sq. mi.</a:t>
          </a:r>
          <a:r>
            <a:rPr lang="en-US"/>
            <a:t> </a:t>
          </a:r>
          <a:endParaRPr lang="en-US" sz="1100"/>
        </a:p>
      </xdr:txBody>
    </xdr:sp>
    <xdr:clientData/>
  </xdr:twoCellAnchor>
  <xdr:twoCellAnchor>
    <xdr:from>
      <xdr:col>1</xdr:col>
      <xdr:colOff>236220</xdr:colOff>
      <xdr:row>0</xdr:row>
      <xdr:rowOff>99060</xdr:rowOff>
    </xdr:from>
    <xdr:to>
      <xdr:col>5</xdr:col>
      <xdr:colOff>274320</xdr:colOff>
      <xdr:row>2</xdr:row>
      <xdr:rowOff>53340</xdr:rowOff>
    </xdr:to>
    <xdr:sp macro="" textlink="">
      <xdr:nvSpPr>
        <xdr:cNvPr id="5" name="TextBox 4"/>
        <xdr:cNvSpPr txBox="1"/>
      </xdr:nvSpPr>
      <xdr:spPr>
        <a:xfrm>
          <a:off x="845820" y="99060"/>
          <a:ext cx="326136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Montana's 7 Tribal</a:t>
          </a:r>
          <a:r>
            <a:rPr lang="en-US" sz="1100" b="1" baseline="0"/>
            <a:t> Nations:</a:t>
          </a:r>
          <a:endParaRPr lang="en-US" sz="1100" b="1"/>
        </a:p>
      </xdr:txBody>
    </xdr:sp>
    <xdr:clientData/>
  </xdr:twoCellAnchor>
  <xdr:twoCellAnchor>
    <xdr:from>
      <xdr:col>4</xdr:col>
      <xdr:colOff>693420</xdr:colOff>
      <xdr:row>37</xdr:row>
      <xdr:rowOff>114300</xdr:rowOff>
    </xdr:from>
    <xdr:to>
      <xdr:col>11</xdr:col>
      <xdr:colOff>495300</xdr:colOff>
      <xdr:row>53</xdr:row>
      <xdr:rowOff>144780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1188720</xdr:colOff>
      <xdr:row>68</xdr:row>
      <xdr:rowOff>38100</xdr:rowOff>
    </xdr:from>
    <xdr:to>
      <xdr:col>7</xdr:col>
      <xdr:colOff>60960</xdr:colOff>
      <xdr:row>83</xdr:row>
      <xdr:rowOff>38100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60960</xdr:colOff>
      <xdr:row>89</xdr:row>
      <xdr:rowOff>15240</xdr:rowOff>
    </xdr:from>
    <xdr:to>
      <xdr:col>9</xdr:col>
      <xdr:colOff>601980</xdr:colOff>
      <xdr:row>92</xdr:row>
      <xdr:rowOff>144780</xdr:rowOff>
    </xdr:to>
    <xdr:sp macro="" textlink="">
      <xdr:nvSpPr>
        <xdr:cNvPr id="13" name="TextBox 12"/>
        <xdr:cNvSpPr txBox="1"/>
      </xdr:nvSpPr>
      <xdr:spPr>
        <a:xfrm>
          <a:off x="4632960" y="16954500"/>
          <a:ext cx="3802380" cy="678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Towns are the headquarters of Tribal Government and are included</a:t>
          </a:r>
          <a:r>
            <a:rPr lang="en-US" sz="1100" baseline="0"/>
            <a:t> with Montana County Seats as Priority 2-3.</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547688</xdr:colOff>
      <xdr:row>23</xdr:row>
      <xdr:rowOff>134937</xdr:rowOff>
    </xdr:from>
    <xdr:to>
      <xdr:col>13</xdr:col>
      <xdr:colOff>559797</xdr:colOff>
      <xdr:row>41</xdr:row>
      <xdr:rowOff>111125</xdr:rowOff>
    </xdr:to>
    <xdr:pic>
      <xdr:nvPicPr>
        <xdr:cNvPr id="17" name="Picture 16"/>
        <xdr:cNvPicPr>
          <a:picLocks noChangeAspect="1"/>
        </xdr:cNvPicPr>
      </xdr:nvPicPr>
      <xdr:blipFill>
        <a:blip xmlns:r="http://schemas.openxmlformats.org/officeDocument/2006/relationships" r:embed="rId1"/>
        <a:stretch>
          <a:fillRect/>
        </a:stretch>
      </xdr:blipFill>
      <xdr:spPr>
        <a:xfrm>
          <a:off x="3603626" y="4516437"/>
          <a:ext cx="4901609" cy="3405188"/>
        </a:xfrm>
        <a:prstGeom prst="rect">
          <a:avLst/>
        </a:prstGeom>
      </xdr:spPr>
    </xdr:pic>
    <xdr:clientData/>
  </xdr:twoCellAnchor>
  <xdr:twoCellAnchor>
    <xdr:from>
      <xdr:col>1</xdr:col>
      <xdr:colOff>0</xdr:colOff>
      <xdr:row>1</xdr:row>
      <xdr:rowOff>76200</xdr:rowOff>
    </xdr:from>
    <xdr:to>
      <xdr:col>8</xdr:col>
      <xdr:colOff>274320</xdr:colOff>
      <xdr:row>21</xdr:row>
      <xdr:rowOff>167640</xdr:rowOff>
    </xdr:to>
    <xdr:grpSp>
      <xdr:nvGrpSpPr>
        <xdr:cNvPr id="3" name="Group 2"/>
        <xdr:cNvGrpSpPr/>
      </xdr:nvGrpSpPr>
      <xdr:grpSpPr>
        <a:xfrm>
          <a:off x="611188" y="266700"/>
          <a:ext cx="4552632" cy="3901440"/>
          <a:chOff x="609600" y="259080"/>
          <a:chExt cx="4541520" cy="3749040"/>
        </a:xfrm>
      </xdr:grpSpPr>
      <xdr:pic>
        <xdr:nvPicPr>
          <xdr:cNvPr id="2" name="Picture 1"/>
          <xdr:cNvPicPr>
            <a:picLocks noChangeAspect="1"/>
          </xdr:cNvPicPr>
        </xdr:nvPicPr>
        <xdr:blipFill>
          <a:blip xmlns:r="http://schemas.openxmlformats.org/officeDocument/2006/relationships" r:embed="rId2"/>
          <a:stretch>
            <a:fillRect/>
          </a:stretch>
        </xdr:blipFill>
        <xdr:spPr>
          <a:xfrm>
            <a:off x="609600" y="259080"/>
            <a:ext cx="4541520" cy="3406140"/>
          </a:xfrm>
          <a:prstGeom prst="rect">
            <a:avLst/>
          </a:prstGeom>
        </xdr:spPr>
      </xdr:pic>
      <xdr:sp macro="" textlink="">
        <xdr:nvSpPr>
          <xdr:cNvPr id="5" name="TextBox 4"/>
          <xdr:cNvSpPr txBox="1"/>
        </xdr:nvSpPr>
        <xdr:spPr>
          <a:xfrm>
            <a:off x="1242060" y="3695700"/>
            <a:ext cx="2811780" cy="312420"/>
          </a:xfrm>
          <a:prstGeom prst="rect">
            <a:avLst/>
          </a:prstGeom>
          <a:gradFill>
            <a:gsLst>
              <a:gs pos="0">
                <a:schemeClr val="accent3">
                  <a:lumMod val="47000"/>
                </a:schemeClr>
              </a:gs>
              <a:gs pos="50000">
                <a:schemeClr val="accent3">
                  <a:lumMod val="60000"/>
                  <a:lumOff val="40000"/>
                </a:schemeClr>
              </a:gs>
              <a:gs pos="100000">
                <a:schemeClr val="accent3">
                  <a:lumMod val="20000"/>
                  <a:lumOff val="80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tx2"/>
                </a:solidFill>
              </a:rPr>
              <a:t>FirstNet/OEC Baseline Data Map of Montana</a:t>
            </a:r>
          </a:p>
        </xdr:txBody>
      </xdr:sp>
    </xdr:grpSp>
    <xdr:clientData/>
  </xdr:twoCellAnchor>
  <xdr:twoCellAnchor>
    <xdr:from>
      <xdr:col>9</xdr:col>
      <xdr:colOff>178118</xdr:colOff>
      <xdr:row>1</xdr:row>
      <xdr:rowOff>83820</xdr:rowOff>
    </xdr:from>
    <xdr:to>
      <xdr:col>16</xdr:col>
      <xdr:colOff>320358</xdr:colOff>
      <xdr:row>21</xdr:row>
      <xdr:rowOff>160020</xdr:rowOff>
    </xdr:to>
    <xdr:grpSp>
      <xdr:nvGrpSpPr>
        <xdr:cNvPr id="9" name="Group 8"/>
        <xdr:cNvGrpSpPr/>
      </xdr:nvGrpSpPr>
      <xdr:grpSpPr>
        <a:xfrm>
          <a:off x="5678806" y="274320"/>
          <a:ext cx="4420552" cy="3886200"/>
          <a:chOff x="5664518" y="266700"/>
          <a:chExt cx="4409440" cy="3733800"/>
        </a:xfrm>
      </xdr:grpSpPr>
      <xdr:pic>
        <xdr:nvPicPr>
          <xdr:cNvPr id="4" name="Picture 3"/>
          <xdr:cNvPicPr>
            <a:picLocks noChangeAspect="1"/>
          </xdr:cNvPicPr>
        </xdr:nvPicPr>
        <xdr:blipFill>
          <a:blip xmlns:r="http://schemas.openxmlformats.org/officeDocument/2006/relationships" r:embed="rId3"/>
          <a:stretch>
            <a:fillRect/>
          </a:stretch>
        </xdr:blipFill>
        <xdr:spPr>
          <a:xfrm>
            <a:off x="5664518" y="266700"/>
            <a:ext cx="4409440" cy="3307080"/>
          </a:xfrm>
          <a:prstGeom prst="rect">
            <a:avLst/>
          </a:prstGeom>
        </xdr:spPr>
      </xdr:pic>
      <xdr:sp macro="" textlink="">
        <xdr:nvSpPr>
          <xdr:cNvPr id="6" name="TextBox 5"/>
          <xdr:cNvSpPr txBox="1"/>
        </xdr:nvSpPr>
        <xdr:spPr>
          <a:xfrm>
            <a:off x="6103620" y="3680460"/>
            <a:ext cx="3573780" cy="320040"/>
          </a:xfrm>
          <a:prstGeom prst="rect">
            <a:avLst/>
          </a:prstGeom>
          <a:gradFill>
            <a:gsLst>
              <a:gs pos="0">
                <a:srgbClr val="FF0000">
                  <a:lumMod val="58000"/>
                </a:srgbClr>
              </a:gs>
              <a:gs pos="50000">
                <a:schemeClr val="accent2">
                  <a:lumMod val="40000"/>
                  <a:lumOff val="60000"/>
                </a:schemeClr>
              </a:gs>
              <a:gs pos="100000">
                <a:schemeClr val="accent2">
                  <a:lumMod val="20000"/>
                  <a:lumOff val="80000"/>
                </a:schemeClr>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tx2"/>
                </a:solidFill>
              </a:rPr>
              <a:t>Montana State Library Baseline Data Map of Montana</a:t>
            </a:r>
          </a:p>
        </xdr:txBody>
      </xdr:sp>
    </xdr:grpSp>
    <xdr:clientData/>
  </xdr:twoCellAnchor>
  <xdr:twoCellAnchor editAs="oneCell">
    <xdr:from>
      <xdr:col>5</xdr:col>
      <xdr:colOff>190500</xdr:colOff>
      <xdr:row>38</xdr:row>
      <xdr:rowOff>120995</xdr:rowOff>
    </xdr:from>
    <xdr:to>
      <xdr:col>14</xdr:col>
      <xdr:colOff>230188</xdr:colOff>
      <xdr:row>58</xdr:row>
      <xdr:rowOff>73489</xdr:rowOff>
    </xdr:to>
    <xdr:pic>
      <xdr:nvPicPr>
        <xdr:cNvPr id="11" name="Picture 10"/>
        <xdr:cNvPicPr>
          <a:picLocks noChangeAspect="1"/>
        </xdr:cNvPicPr>
      </xdr:nvPicPr>
      <xdr:blipFill>
        <a:blip xmlns:r="http://schemas.openxmlformats.org/officeDocument/2006/relationships" r:embed="rId4"/>
        <a:stretch>
          <a:fillRect/>
        </a:stretch>
      </xdr:blipFill>
      <xdr:spPr>
        <a:xfrm>
          <a:off x="3246438" y="7359995"/>
          <a:ext cx="5540375" cy="3762494"/>
        </a:xfrm>
        <a:prstGeom prst="rect">
          <a:avLst/>
        </a:prstGeom>
        <a:ln>
          <a:solidFill>
            <a:srgbClr val="FFC000"/>
          </a:solidFill>
        </a:ln>
      </xdr:spPr>
    </xdr:pic>
    <xdr:clientData/>
  </xdr:twoCellAnchor>
  <xdr:twoCellAnchor editAs="oneCell">
    <xdr:from>
      <xdr:col>5</xdr:col>
      <xdr:colOff>500062</xdr:colOff>
      <xdr:row>58</xdr:row>
      <xdr:rowOff>55563</xdr:rowOff>
    </xdr:from>
    <xdr:to>
      <xdr:col>14</xdr:col>
      <xdr:colOff>698</xdr:colOff>
      <xdr:row>61</xdr:row>
      <xdr:rowOff>27064</xdr:rowOff>
    </xdr:to>
    <xdr:pic>
      <xdr:nvPicPr>
        <xdr:cNvPr id="14" name="Picture 13"/>
        <xdr:cNvPicPr>
          <a:picLocks noChangeAspect="1"/>
        </xdr:cNvPicPr>
      </xdr:nvPicPr>
      <xdr:blipFill>
        <a:blip xmlns:r="http://schemas.openxmlformats.org/officeDocument/2006/relationships" r:embed="rId5"/>
        <a:stretch>
          <a:fillRect/>
        </a:stretch>
      </xdr:blipFill>
      <xdr:spPr>
        <a:xfrm>
          <a:off x="3556000" y="11104563"/>
          <a:ext cx="5001323" cy="5430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361044</xdr:colOff>
      <xdr:row>72</xdr:row>
      <xdr:rowOff>238125</xdr:rowOff>
    </xdr:from>
    <xdr:to>
      <xdr:col>31</xdr:col>
      <xdr:colOff>1037772</xdr:colOff>
      <xdr:row>98</xdr:row>
      <xdr:rowOff>75292</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7644" y="20115439"/>
          <a:ext cx="14643100" cy="5454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1254125</xdr:colOff>
      <xdr:row>57</xdr:row>
      <xdr:rowOff>412750</xdr:rowOff>
    </xdr:from>
    <xdr:to>
      <xdr:col>25</xdr:col>
      <xdr:colOff>1000125</xdr:colOff>
      <xdr:row>70</xdr:row>
      <xdr:rowOff>5080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173491</xdr:colOff>
      <xdr:row>99</xdr:row>
      <xdr:rowOff>116568</xdr:rowOff>
    </xdr:from>
    <xdr:to>
      <xdr:col>24</xdr:col>
      <xdr:colOff>548141</xdr:colOff>
      <xdr:row>126</xdr:row>
      <xdr:rowOff>186418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550636</xdr:colOff>
      <xdr:row>142</xdr:row>
      <xdr:rowOff>140561</xdr:rowOff>
    </xdr:from>
    <xdr:to>
      <xdr:col>15</xdr:col>
      <xdr:colOff>770164</xdr:colOff>
      <xdr:row>161</xdr:row>
      <xdr:rowOff>40278</xdr:rowOff>
    </xdr:to>
    <xdr:pic>
      <xdr:nvPicPr>
        <xdr:cNvPr id="9" name="Picture 8" descr="http://wikitravel.org/upload/shared/thumb/b/b1/Montana_regions_map.png/400px-Montana_regions_ma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56236" y="33886275"/>
          <a:ext cx="6103257" cy="3415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177345</xdr:colOff>
      <xdr:row>171</xdr:row>
      <xdr:rowOff>0</xdr:rowOff>
    </xdr:from>
    <xdr:to>
      <xdr:col>23</xdr:col>
      <xdr:colOff>503464</xdr:colOff>
      <xdr:row>188</xdr:row>
      <xdr:rowOff>136070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421819</xdr:colOff>
      <xdr:row>129</xdr:row>
      <xdr:rowOff>81643</xdr:rowOff>
    </xdr:from>
    <xdr:to>
      <xdr:col>28</xdr:col>
      <xdr:colOff>54427</xdr:colOff>
      <xdr:row>151</xdr:row>
      <xdr:rowOff>68036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1592034</xdr:colOff>
      <xdr:row>39</xdr:row>
      <xdr:rowOff>0</xdr:rowOff>
    </xdr:from>
    <xdr:to>
      <xdr:col>23</xdr:col>
      <xdr:colOff>95249</xdr:colOff>
      <xdr:row>51</xdr:row>
      <xdr:rowOff>285749</xdr:rowOff>
    </xdr:to>
    <xdr:pic>
      <xdr:nvPicPr>
        <xdr:cNvPr id="4" name="Picture 3"/>
        <xdr:cNvPicPr>
          <a:picLocks noChangeAspect="1"/>
        </xdr:cNvPicPr>
      </xdr:nvPicPr>
      <xdr:blipFill>
        <a:blip xmlns:r="http://schemas.openxmlformats.org/officeDocument/2006/relationships" r:embed="rId7"/>
        <a:stretch>
          <a:fillRect/>
        </a:stretch>
      </xdr:blipFill>
      <xdr:spPr>
        <a:xfrm>
          <a:off x="12423320" y="7864929"/>
          <a:ext cx="6313715" cy="43814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6</xdr:col>
      <xdr:colOff>1239254</xdr:colOff>
      <xdr:row>4</xdr:row>
      <xdr:rowOff>569410</xdr:rowOff>
    </xdr:from>
    <xdr:ext cx="7647571" cy="1595940"/>
    <xdr:sp macro="" textlink="">
      <xdr:nvSpPr>
        <xdr:cNvPr id="3" name="Rectangle 2"/>
        <xdr:cNvSpPr/>
      </xdr:nvSpPr>
      <xdr:spPr>
        <a:xfrm>
          <a:off x="5798554" y="1306010"/>
          <a:ext cx="7647571" cy="1595940"/>
        </a:xfrm>
        <a:prstGeom prst="rect">
          <a:avLst/>
        </a:prstGeom>
        <a:solidFill>
          <a:srgbClr val="5C3D00">
            <a:alpha val="71765"/>
          </a:srgbClr>
        </a:solidFill>
      </xdr:spPr>
      <xdr:txBody>
        <a:bodyPr wrap="square" lIns="91440" tIns="45720" rIns="91440" bIns="45720" anchor="ctr">
          <a:noAutofit/>
        </a:bodyPr>
        <a:lstStyle/>
        <a:p>
          <a:pPr algn="ctr"/>
          <a:r>
            <a:rPr lang="en-US" sz="4000" b="1" cap="none" spc="0">
              <a:ln w="1905"/>
              <a:solidFill>
                <a:srgbClr val="FFE181"/>
              </a:solidFill>
              <a:effectLst>
                <a:innerShdw blurRad="69850" dist="43180" dir="5400000">
                  <a:srgbClr val="000000">
                    <a:alpha val="65000"/>
                  </a:srgbClr>
                </a:innerShdw>
              </a:effectLst>
              <a:latin typeface="Times New Roman" panose="02020603050405020304" pitchFamily="18" charset="0"/>
              <a:cs typeface="Times New Roman" panose="02020603050405020304" pitchFamily="18" charset="0"/>
            </a:rPr>
            <a:t>Montana Sheriffs</a:t>
          </a:r>
        </a:p>
        <a:p>
          <a:pPr algn="ctr"/>
          <a:r>
            <a:rPr lang="en-US" sz="3200" b="1" cap="none" spc="0">
              <a:ln w="1905"/>
              <a:solidFill>
                <a:srgbClr val="FFE181"/>
              </a:solidFill>
              <a:effectLst>
                <a:innerShdw blurRad="69850" dist="43180" dir="5400000">
                  <a:srgbClr val="000000">
                    <a:alpha val="65000"/>
                  </a:srgbClr>
                </a:innerShdw>
              </a:effectLst>
              <a:latin typeface="Times New Roman" panose="02020603050405020304" pitchFamily="18" charset="0"/>
              <a:cs typeface="Times New Roman" panose="02020603050405020304" pitchFamily="18" charset="0"/>
            </a:rPr>
            <a:t>Note each SO</a:t>
          </a:r>
          <a:r>
            <a:rPr lang="en-US" sz="3200" b="1" cap="none" spc="0" baseline="0">
              <a:ln w="1905"/>
              <a:solidFill>
                <a:srgbClr val="FFE181"/>
              </a:solidFill>
              <a:effectLst>
                <a:innerShdw blurRad="69850" dist="43180" dir="5400000">
                  <a:srgbClr val="000000">
                    <a:alpha val="65000"/>
                  </a:srgbClr>
                </a:innerShdw>
              </a:effectLst>
              <a:latin typeface="Times New Roman" panose="02020603050405020304" pitchFamily="18" charset="0"/>
              <a:cs typeface="Times New Roman" panose="02020603050405020304" pitchFamily="18" charset="0"/>
            </a:rPr>
            <a:t> is located at the County Seat</a:t>
          </a:r>
          <a:endParaRPr lang="en-US" sz="3200" b="1" cap="none" spc="0">
            <a:ln w="1905"/>
            <a:solidFill>
              <a:srgbClr val="FFE181"/>
            </a:solidFill>
            <a:effectLst>
              <a:innerShdw blurRad="69850" dist="43180" dir="5400000">
                <a:srgbClr val="000000">
                  <a:alpha val="65000"/>
                </a:srgbClr>
              </a:innerShdw>
            </a:effectLst>
            <a:latin typeface="Times New Roman" panose="02020603050405020304" pitchFamily="18" charset="0"/>
            <a:cs typeface="Times New Roman" panose="02020603050405020304" pitchFamily="18" charset="0"/>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361950</xdr:rowOff>
    </xdr:from>
    <xdr:to>
      <xdr:col>12</xdr:col>
      <xdr:colOff>295275</xdr:colOff>
      <xdr:row>25</xdr:row>
      <xdr:rowOff>30480</xdr:rowOff>
    </xdr:to>
    <xdr:sp macro="" textlink="">
      <xdr:nvSpPr>
        <xdr:cNvPr id="3" name="Control 2"/>
        <xdr:cNvSpPr>
          <a:spLocks noChangeArrowheads="1" noChangeShapeType="1"/>
        </xdr:cNvSpPr>
      </xdr:nvSpPr>
      <xdr:spPr bwMode="auto">
        <a:xfrm>
          <a:off x="704215" y="1817370"/>
          <a:ext cx="7581900" cy="890778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D6ECFF"/>
                </a:outerShdw>
              </a:effectLst>
            </a14:hiddenEffects>
          </a:ext>
        </a:extLst>
      </xdr:spPr>
      <xdr:txBody>
        <a:bodyPr rot="0" vert="horz" wrap="square" lIns="0" tIns="0" rIns="0" bIns="0" anchor="t" anchorCtr="0" upright="1">
          <a:noAutofit/>
        </a:bodyPr>
        <a:lstStyle/>
        <a:p>
          <a:endParaRPr lang="en-US"/>
        </a:p>
      </xdr:txBody>
    </xdr:sp>
    <xdr:clientData/>
  </xdr:twoCellAnchor>
  <xdr:twoCellAnchor>
    <xdr:from>
      <xdr:col>3</xdr:col>
      <xdr:colOff>373857</xdr:colOff>
      <xdr:row>18</xdr:row>
      <xdr:rowOff>300038</xdr:rowOff>
    </xdr:from>
    <xdr:to>
      <xdr:col>17</xdr:col>
      <xdr:colOff>2064</xdr:colOff>
      <xdr:row>30</xdr:row>
      <xdr:rowOff>140971</xdr:rowOff>
    </xdr:to>
    <xdr:sp macro="" textlink="">
      <xdr:nvSpPr>
        <xdr:cNvPr id="4" name="Control 2"/>
        <xdr:cNvSpPr>
          <a:spLocks noChangeArrowheads="1" noChangeShapeType="1"/>
        </xdr:cNvSpPr>
      </xdr:nvSpPr>
      <xdr:spPr bwMode="auto">
        <a:xfrm>
          <a:off x="3481388" y="8086726"/>
          <a:ext cx="9569926" cy="324612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D6ECFF"/>
                </a:outerShdw>
              </a:effectLst>
            </a14:hiddenEffects>
          </a:ext>
        </a:extLst>
      </xdr:spPr>
      <xdr:txBody>
        <a:bodyPr rot="0" vert="horz" wrap="square" lIns="0" tIns="0" rIns="0" bIns="0" anchor="t" anchorCtr="0" upright="1">
          <a:noAutofit/>
        </a:bodyP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729921</xdr:colOff>
      <xdr:row>3</xdr:row>
      <xdr:rowOff>124911</xdr:rowOff>
    </xdr:from>
    <xdr:ext cx="10665485" cy="1125501"/>
    <xdr:sp macro="" textlink="">
      <xdr:nvSpPr>
        <xdr:cNvPr id="2" name="Rectangle 1"/>
        <xdr:cNvSpPr/>
      </xdr:nvSpPr>
      <xdr:spPr>
        <a:xfrm>
          <a:off x="10445421" y="696411"/>
          <a:ext cx="10665485" cy="1125501"/>
        </a:xfrm>
        <a:prstGeom prst="rect">
          <a:avLst/>
        </a:prstGeom>
        <a:noFill/>
      </xdr:spPr>
      <xdr:txBody>
        <a:bodyPr wrap="none" lIns="91440" tIns="45720" rIns="91440" bIns="45720">
          <a:spAutoFit/>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6600" b="1" i="0" u="none" strike="noStrike" kern="0" cap="all" spc="0" normalizeH="0" baseline="0" noProof="0">
              <a:ln/>
              <a:solidFill>
                <a:srgbClr val="4F81BD"/>
              </a:solidFill>
              <a:effectLst>
                <a:outerShdw blurRad="19685" dist="12700" sx="1000" sy="1000" algn="tl" rotWithShape="0">
                  <a:srgbClr val="4F81BD">
                    <a:satMod val="130000"/>
                    <a:alpha val="60000"/>
                  </a:srgbClr>
                </a:outerShdw>
                <a:reflection blurRad="10000" stA="55000" endPos="48000" dist="500" dir="5400000" sy="-100000" algn="bl" rotWithShape="0"/>
              </a:effectLst>
              <a:uLnTx/>
              <a:uFillTx/>
            </a:rPr>
            <a:t>Montana Chief's of Police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ULL"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tp://ftp.geoinfo.msl.mt.gov/Documents/Projects/FirstNet/YNP_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UL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UL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UL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4">
          <cell r="O24" t="str">
            <v>GNP Visitors 2014</v>
          </cell>
        </row>
        <row r="25">
          <cell r="N25" t="str">
            <v>Wglacier</v>
          </cell>
          <cell r="O25">
            <v>1070590</v>
          </cell>
        </row>
        <row r="26">
          <cell r="N26" t="str">
            <v>St. Mary</v>
          </cell>
          <cell r="O26">
            <v>484529</v>
          </cell>
        </row>
        <row r="27">
          <cell r="N27" t="str">
            <v>ManyGlacier</v>
          </cell>
          <cell r="O27">
            <v>300767</v>
          </cell>
        </row>
        <row r="28">
          <cell r="N28" t="str">
            <v>Two Medicine</v>
          </cell>
          <cell r="O28">
            <v>151964</v>
          </cell>
        </row>
        <row r="29">
          <cell r="N29" t="str">
            <v>Walton/Goatlick</v>
          </cell>
          <cell r="O29">
            <v>103014</v>
          </cell>
        </row>
        <row r="30">
          <cell r="N30" t="str">
            <v>Camas</v>
          </cell>
          <cell r="O30">
            <v>101987</v>
          </cell>
        </row>
        <row r="31">
          <cell r="N31" t="str">
            <v>Polebridge</v>
          </cell>
          <cell r="O31">
            <v>59741</v>
          </cell>
        </row>
        <row r="32">
          <cell r="N32" t="str">
            <v>Belly River</v>
          </cell>
          <cell r="O32">
            <v>40000</v>
          </cell>
        </row>
        <row r="33">
          <cell r="N33" t="str">
            <v>Cut Bank</v>
          </cell>
          <cell r="O33">
            <v>12000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1">
          <cell r="G91" t="str">
            <v>Year-to-Date</v>
          </cell>
          <cell r="H91" t="str">
            <v>This Month</v>
          </cell>
        </row>
        <row r="92">
          <cell r="F92" t="str">
            <v>Total West Gate</v>
          </cell>
          <cell r="G92">
            <v>1327602</v>
          </cell>
          <cell r="H92">
            <v>360800</v>
          </cell>
        </row>
        <row r="93">
          <cell r="F93" t="str">
            <v>Hwy 191 Nonrec Visits</v>
          </cell>
          <cell r="G93">
            <v>810190</v>
          </cell>
          <cell r="H93">
            <v>153952</v>
          </cell>
        </row>
        <row r="94">
          <cell r="F94" t="str">
            <v>Total North Gate</v>
          </cell>
          <cell r="G94">
            <v>577115</v>
          </cell>
          <cell r="H94">
            <v>132824</v>
          </cell>
        </row>
        <row r="95">
          <cell r="F95" t="str">
            <v>Total Northeast Gate</v>
          </cell>
          <cell r="G95">
            <v>178312</v>
          </cell>
          <cell r="H95">
            <v>56191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2">
          <cell r="K32" t="str">
            <v>Visits</v>
          </cell>
        </row>
        <row r="33">
          <cell r="J33" t="str">
            <v>Big Sky</v>
          </cell>
          <cell r="K33">
            <v>440000</v>
          </cell>
        </row>
        <row r="34">
          <cell r="J34" t="str">
            <v>Whitefish</v>
          </cell>
          <cell r="K34">
            <v>310290</v>
          </cell>
        </row>
        <row r="35">
          <cell r="J35" t="str">
            <v>Bridger</v>
          </cell>
          <cell r="K35">
            <v>204501</v>
          </cell>
        </row>
        <row r="36">
          <cell r="J36" t="str">
            <v>Red Lodge</v>
          </cell>
          <cell r="K36">
            <v>87805</v>
          </cell>
        </row>
        <row r="37">
          <cell r="J37" t="str">
            <v>Lookout</v>
          </cell>
          <cell r="K37">
            <v>57738</v>
          </cell>
        </row>
        <row r="38">
          <cell r="J38" t="str">
            <v>Discovery</v>
          </cell>
          <cell r="K38">
            <v>55738</v>
          </cell>
        </row>
        <row r="39">
          <cell r="J39" t="str">
            <v>Snow Bowl</v>
          </cell>
          <cell r="K39">
            <v>50719</v>
          </cell>
        </row>
        <row r="40">
          <cell r="J40" t="str">
            <v>Lost Trail</v>
          </cell>
          <cell r="K40">
            <v>40488</v>
          </cell>
        </row>
        <row r="41">
          <cell r="J41" t="str">
            <v>Showdown</v>
          </cell>
          <cell r="K41">
            <v>40207</v>
          </cell>
        </row>
        <row r="42">
          <cell r="J42" t="str">
            <v>GD</v>
          </cell>
          <cell r="K42">
            <v>40000</v>
          </cell>
        </row>
        <row r="43">
          <cell r="J43" t="str">
            <v>Blacktail</v>
          </cell>
          <cell r="K43">
            <v>33241</v>
          </cell>
        </row>
        <row r="44">
          <cell r="J44" t="str">
            <v>Maverick</v>
          </cell>
          <cell r="K44">
            <v>6772</v>
          </cell>
        </row>
        <row r="45">
          <cell r="J45" t="str">
            <v>Turner Mountain</v>
          </cell>
          <cell r="K45">
            <v>1337</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UCR Masterfile data"/>
      <sheetName val="USFA Fire Census data"/>
      <sheetName val="by TypeF"/>
      <sheetName val="by LE"/>
      <sheetName val="Sheet1"/>
    </sheetNames>
    <sheetDataSet>
      <sheetData sheetId="0"/>
      <sheetData sheetId="1"/>
      <sheetData sheetId="2">
        <row r="3">
          <cell r="Q3" t="str">
            <v>Career</v>
          </cell>
          <cell r="R3">
            <v>474</v>
          </cell>
        </row>
        <row r="4">
          <cell r="Q4" t="str">
            <v>Mostly Career</v>
          </cell>
          <cell r="R4">
            <v>59</v>
          </cell>
        </row>
        <row r="5">
          <cell r="Q5" t="str">
            <v>Mostly Volunteer</v>
          </cell>
          <cell r="R5">
            <v>1103</v>
          </cell>
        </row>
        <row r="6">
          <cell r="Q6" t="str">
            <v>Volunteer</v>
          </cell>
          <cell r="R6">
            <v>4962</v>
          </cell>
        </row>
      </sheetData>
      <sheetData sheetId="3">
        <row r="6">
          <cell r="AD6" t="str">
            <v>Officers</v>
          </cell>
          <cell r="AE6" t="str">
            <v>Civilians</v>
          </cell>
        </row>
        <row r="7">
          <cell r="AC7" t="str">
            <v>110k-20k</v>
          </cell>
          <cell r="AD7">
            <v>858</v>
          </cell>
          <cell r="AE7">
            <v>569</v>
          </cell>
        </row>
        <row r="8">
          <cell r="AC8" t="str">
            <v>19k-10k</v>
          </cell>
          <cell r="AD8">
            <v>57</v>
          </cell>
          <cell r="AE8">
            <v>43</v>
          </cell>
        </row>
        <row r="9">
          <cell r="AC9" t="str">
            <v>9k-1k</v>
          </cell>
          <cell r="AD9">
            <v>610</v>
          </cell>
          <cell r="AE9">
            <v>263</v>
          </cell>
        </row>
        <row r="10">
          <cell r="AC10" t="str">
            <v>999-0</v>
          </cell>
          <cell r="AD10">
            <v>28</v>
          </cell>
          <cell r="AE10">
            <v>7</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List - CASM NextGen"/>
    </sheetNames>
    <sheetDataSet>
      <sheetData sheetId="0">
        <row r="87">
          <cell r="C87" t="str">
            <v>PSE Respond</v>
          </cell>
        </row>
        <row r="88">
          <cell r="B88" t="str">
            <v>Em Mgt</v>
          </cell>
          <cell r="C88">
            <v>3</v>
          </cell>
        </row>
        <row r="89">
          <cell r="B89" t="str">
            <v>Fire</v>
          </cell>
          <cell r="C89">
            <v>67</v>
          </cell>
        </row>
        <row r="90">
          <cell r="B90" t="str">
            <v>Police</v>
          </cell>
          <cell r="C90">
            <v>12</v>
          </cell>
        </row>
        <row r="107">
          <cell r="C107" t="str">
            <v>Agencies</v>
          </cell>
        </row>
        <row r="108">
          <cell r="B108" t="str">
            <v>Yes</v>
          </cell>
          <cell r="C108">
            <v>68</v>
          </cell>
        </row>
        <row r="109">
          <cell r="B109" t="str">
            <v>No</v>
          </cell>
          <cell r="C109">
            <v>4</v>
          </cell>
        </row>
        <row r="110">
          <cell r="B110" t="str">
            <v>Unkown</v>
          </cell>
          <cell r="C110">
            <v>2</v>
          </cell>
        </row>
        <row r="126">
          <cell r="C126" t="str">
            <v>Agencies</v>
          </cell>
        </row>
        <row r="127">
          <cell r="B127" t="str">
            <v>Yes, Fixed Amount</v>
          </cell>
          <cell r="C127">
            <v>9</v>
          </cell>
        </row>
        <row r="128">
          <cell r="B128" t="str">
            <v>Yes, Based on Usage</v>
          </cell>
          <cell r="C128">
            <v>0</v>
          </cell>
        </row>
        <row r="129">
          <cell r="B129" t="str">
            <v>Yes, Other Method</v>
          </cell>
          <cell r="C129">
            <v>3</v>
          </cell>
        </row>
        <row r="130">
          <cell r="B130" t="str">
            <v>No</v>
          </cell>
          <cell r="C130">
            <v>61</v>
          </cell>
        </row>
        <row r="131">
          <cell r="B131" t="str">
            <v>Unknown</v>
          </cell>
          <cell r="C131">
            <v>4</v>
          </cell>
        </row>
        <row r="147">
          <cell r="C147" t="str">
            <v>Agencies</v>
          </cell>
        </row>
        <row r="148">
          <cell r="B148" t="str">
            <v>Yes, Cost Barrier</v>
          </cell>
          <cell r="C148">
            <v>50</v>
          </cell>
        </row>
        <row r="149">
          <cell r="B149" t="str">
            <v>No, Cost not Barrier</v>
          </cell>
          <cell r="C149">
            <v>9</v>
          </cell>
        </row>
        <row r="150">
          <cell r="B150" t="str">
            <v>Unkown</v>
          </cell>
          <cell r="C150">
            <v>8</v>
          </cell>
        </row>
        <row r="167">
          <cell r="C167" t="str">
            <v>Agencies</v>
          </cell>
        </row>
        <row r="168">
          <cell r="B168" t="str">
            <v>Yes, Barrier</v>
          </cell>
          <cell r="C168">
            <v>36</v>
          </cell>
        </row>
        <row r="169">
          <cell r="B169" t="str">
            <v>No, not Barrier</v>
          </cell>
          <cell r="C169">
            <v>21</v>
          </cell>
        </row>
        <row r="170">
          <cell r="B170" t="str">
            <v>UnKnown</v>
          </cell>
          <cell r="C170">
            <v>10</v>
          </cell>
        </row>
        <row r="185">
          <cell r="C185" t="str">
            <v>Agencies</v>
          </cell>
        </row>
        <row r="186">
          <cell r="B186" t="str">
            <v>Yes, Security a Barrier</v>
          </cell>
          <cell r="C186">
            <v>14</v>
          </cell>
        </row>
        <row r="187">
          <cell r="B187" t="str">
            <v>No, Security not a Barrier</v>
          </cell>
          <cell r="C187">
            <v>33</v>
          </cell>
        </row>
        <row r="188">
          <cell r="B188" t="str">
            <v>UnKnown</v>
          </cell>
          <cell r="C188">
            <v>18</v>
          </cell>
        </row>
        <row r="206">
          <cell r="C206" t="str">
            <v>Agencies</v>
          </cell>
        </row>
        <row r="207">
          <cell r="B207" t="str">
            <v>Yes, Coverage is Barrier</v>
          </cell>
          <cell r="C207">
            <v>46</v>
          </cell>
        </row>
        <row r="208">
          <cell r="B208" t="str">
            <v>No, coverage is not Barrier</v>
          </cell>
          <cell r="C208">
            <v>12</v>
          </cell>
        </row>
        <row r="209">
          <cell r="B209" t="str">
            <v>Unknown</v>
          </cell>
          <cell r="C209">
            <v>8</v>
          </cell>
        </row>
        <row r="228">
          <cell r="C228" t="str">
            <v>Agencies</v>
          </cell>
        </row>
        <row r="229">
          <cell r="B229" t="str">
            <v>Yes, Expertise is Barrier</v>
          </cell>
          <cell r="C229">
            <v>22</v>
          </cell>
        </row>
        <row r="230">
          <cell r="B230" t="str">
            <v>No, Expertise is not Barrier</v>
          </cell>
          <cell r="C230">
            <v>35</v>
          </cell>
        </row>
        <row r="231">
          <cell r="B231" t="str">
            <v>Unknown</v>
          </cell>
          <cell r="C231">
            <v>6</v>
          </cell>
        </row>
      </sheetData>
    </sheetDataSet>
  </externalBook>
</externalLink>
</file>

<file path=xl/queryTables/queryTable1.xml><?xml version="1.0" encoding="utf-8"?>
<queryTable xmlns="http://schemas.openxmlformats.org/spreadsheetml/2006/main" name="ExternalData_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JRamler@mt.gov" TargetMode="External"/><Relationship Id="rId2" Type="http://schemas.openxmlformats.org/officeDocument/2006/relationships/hyperlink" Target="https://irma.nps.gov/Stats/Reports/Park/GLAC" TargetMode="External"/><Relationship Id="rId1" Type="http://schemas.openxmlformats.org/officeDocument/2006/relationships/hyperlink" Target="https://irma.nps.gov/Stats/Reports/Park/YELL" TargetMode="External"/><Relationship Id="rId6" Type="http://schemas.openxmlformats.org/officeDocument/2006/relationships/queryTable" Target="../queryTables/queryTable1.xml"/><Relationship Id="rId5" Type="http://schemas.openxmlformats.org/officeDocument/2006/relationships/drawing" Target="../drawings/drawing6.xml"/><Relationship Id="rId4"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8" Type="http://schemas.openxmlformats.org/officeDocument/2006/relationships/hyperlink" Target="mailto:redlodgepolice@vcn.com" TargetMode="External"/><Relationship Id="rId13" Type="http://schemas.openxmlformats.org/officeDocument/2006/relationships/hyperlink" Target="mailto:james@townofstevensville.com" TargetMode="External"/><Relationship Id="rId18" Type="http://schemas.openxmlformats.org/officeDocument/2006/relationships/hyperlink" Target="mailto:djohnson@livingstonmontana.org" TargetMode="External"/><Relationship Id="rId26" Type="http://schemas.openxmlformats.org/officeDocument/2006/relationships/hyperlink" Target="mailto:cfpolice@colfallsmt.com" TargetMode="External"/><Relationship Id="rId39" Type="http://schemas.openxmlformats.org/officeDocument/2006/relationships/drawing" Target="../drawings/drawing9.xml"/><Relationship Id="rId3" Type="http://schemas.openxmlformats.org/officeDocument/2006/relationships/hyperlink" Target="mailto:cbirdwell@ci.lewistown.mt.us" TargetMode="External"/><Relationship Id="rId21" Type="http://schemas.openxmlformats.org/officeDocument/2006/relationships/hyperlink" Target="mailto:fpd@fromberg-mt.gov" TargetMode="External"/><Relationship Id="rId34" Type="http://schemas.openxmlformats.org/officeDocument/2006/relationships/hyperlink" Target="mailto:rputzke@montana.edu" TargetMode="External"/><Relationship Id="rId7" Type="http://schemas.openxmlformats.org/officeDocument/2006/relationships/hyperlink" Target="mailto:dcolombik@milescity-mt.org" TargetMode="External"/><Relationship Id="rId12" Type="http://schemas.openxmlformats.org/officeDocument/2006/relationships/hyperlink" Target="mailto:plainspd@blackfoot.net" TargetMode="External"/><Relationship Id="rId17" Type="http://schemas.openxmlformats.org/officeDocument/2006/relationships/hyperlink" Target="mailto:polsoncityclerk@centurytel.net" TargetMode="External"/><Relationship Id="rId25" Type="http://schemas.openxmlformats.org/officeDocument/2006/relationships/hyperlink" Target="mailto:j.smith@libbypd.org" TargetMode="External"/><Relationship Id="rId33" Type="http://schemas.openxmlformats.org/officeDocument/2006/relationships/hyperlink" Target="mailto:info@cityofdeerlodge.org" TargetMode="External"/><Relationship Id="rId38" Type="http://schemas.openxmlformats.org/officeDocument/2006/relationships/hyperlink" Target="mailto:john.turner@cityoffortbenton.com" TargetMode="External"/><Relationship Id="rId2" Type="http://schemas.openxmlformats.org/officeDocument/2006/relationships/hyperlink" Target="mailto:cbchief@bresnan.net" TargetMode="External"/><Relationship Id="rId16" Type="http://schemas.openxmlformats.org/officeDocument/2006/relationships/hyperlink" Target="mailto:ashields@cityofpoplar.us" TargetMode="External"/><Relationship Id="rId20" Type="http://schemas.openxmlformats.org/officeDocument/2006/relationships/hyperlink" Target="mailto:bbarstad@nemont.net" TargetMode="External"/><Relationship Id="rId29" Type="http://schemas.openxmlformats.org/officeDocument/2006/relationships/hyperlink" Target="mailto:police@ennispolice.com" TargetMode="External"/><Relationship Id="rId1" Type="http://schemas.openxmlformats.org/officeDocument/2006/relationships/hyperlink" Target="mailto:StJohnR@ci.billings.mt.us" TargetMode="External"/><Relationship Id="rId6" Type="http://schemas.openxmlformats.org/officeDocument/2006/relationships/hyperlink" Target="mailto:mbrady@ci.missoula.mt.us" TargetMode="External"/><Relationship Id="rId11" Type="http://schemas.openxmlformats.org/officeDocument/2006/relationships/hyperlink" Target="mailto:manpdmt@gmail.com" TargetMode="External"/><Relationship Id="rId24" Type="http://schemas.openxmlformats.org/officeDocument/2006/relationships/hyperlink" Target="mailto:cibaker@midrivers.com" TargetMode="External"/><Relationship Id="rId32" Type="http://schemas.openxmlformats.org/officeDocument/2006/relationships/hyperlink" Target="mailto:darby-larry@usa.net" TargetMode="External"/><Relationship Id="rId37" Type="http://schemas.openxmlformats.org/officeDocument/2006/relationships/hyperlink" Target="mailto:townofjoliet@yahoo.com" TargetMode="External"/><Relationship Id="rId5" Type="http://schemas.openxmlformats.org/officeDocument/2006/relationships/hyperlink" Target="mailto:kpd@kalispell.com" TargetMode="External"/><Relationship Id="rId15" Type="http://schemas.openxmlformats.org/officeDocument/2006/relationships/hyperlink" Target="mailto:chiefsidneypd@richland.org" TargetMode="External"/><Relationship Id="rId23" Type="http://schemas.openxmlformats.org/officeDocument/2006/relationships/hyperlink" Target="mailto:chinookch@ttc-cmc.net" TargetMode="External"/><Relationship Id="rId28" Type="http://schemas.openxmlformats.org/officeDocument/2006/relationships/hyperlink" Target="mailto:des@cheyennenation.com" TargetMode="External"/><Relationship Id="rId36" Type="http://schemas.openxmlformats.org/officeDocument/2006/relationships/hyperlink" Target="mailto:JVeltkamp@BOZEMAN.NET" TargetMode="External"/><Relationship Id="rId10" Type="http://schemas.openxmlformats.org/officeDocument/2006/relationships/hyperlink" Target="mailto:dbowen@greatfallsmt.net" TargetMode="External"/><Relationship Id="rId19" Type="http://schemas.openxmlformats.org/officeDocument/2006/relationships/hyperlink" Target="mailto:clerk@hotspringsmt.net" TargetMode="External"/><Relationship Id="rId31" Type="http://schemas.openxmlformats.org/officeDocument/2006/relationships/hyperlink" Target="mailto:bridgerpolicemt@yahoo.com@bridger-mt.com" TargetMode="External"/><Relationship Id="rId4" Type="http://schemas.openxmlformats.org/officeDocument/2006/relationships/hyperlink" Target="mailto:policechief@cityofcolstrip.com" TargetMode="External"/><Relationship Id="rId9" Type="http://schemas.openxmlformats.org/officeDocument/2006/relationships/hyperlink" Target="mailto:fairviewpd@midrivers.com" TargetMode="External"/><Relationship Id="rId14" Type="http://schemas.openxmlformats.org/officeDocument/2006/relationships/hyperlink" Target="mailto:cityofronan@ronan.net" TargetMode="External"/><Relationship Id="rId22" Type="http://schemas.openxmlformats.org/officeDocument/2006/relationships/hyperlink" Target="mailto:chiefgrd@yahoo.com" TargetMode="External"/><Relationship Id="rId27" Type="http://schemas.openxmlformats.org/officeDocument/2006/relationships/hyperlink" Target="mailto:scrawford@bozeman.net" TargetMode="External"/><Relationship Id="rId30" Type="http://schemas.openxmlformats.org/officeDocument/2006/relationships/hyperlink" Target="mailto:daschim@lccountymt.gov" TargetMode="External"/><Relationship Id="rId35" Type="http://schemas.openxmlformats.org/officeDocument/2006/relationships/hyperlink" Target="mailto:chief@townofcolumbus.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hyperlink" Target="mailto:dobanion@bighorncountymt.gov" TargetMode="External"/><Relationship Id="rId7" Type="http://schemas.openxmlformats.org/officeDocument/2006/relationships/comments" Target="../comments1.xml"/><Relationship Id="rId2" Type="http://schemas.openxmlformats.org/officeDocument/2006/relationships/hyperlink" Target="mailto:john2joy@nemont.net" TargetMode="External"/><Relationship Id="rId1" Type="http://schemas.openxmlformats.org/officeDocument/2006/relationships/hyperlink" Target="mailto:dahamilton@mt.gov" TargetMode="External"/><Relationship Id="rId6" Type="http://schemas.openxmlformats.org/officeDocument/2006/relationships/vmlDrawing" Target="../drawings/vmlDrawing1.vml"/><Relationship Id="rId5" Type="http://schemas.openxmlformats.org/officeDocument/2006/relationships/drawing" Target="../drawings/drawing12.xml"/><Relationship Id="rId4"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0.bin"/><Relationship Id="rId5" Type="http://schemas.openxmlformats.org/officeDocument/2006/relationships/image" Target="../media/image12.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H82"/>
  <sheetViews>
    <sheetView tabSelected="1" topLeftCell="H1" zoomScale="53" zoomScaleNormal="53" workbookViewId="0">
      <selection activeCell="H1" sqref="H1"/>
    </sheetView>
  </sheetViews>
  <sheetFormatPr defaultRowHeight="14.4" x14ac:dyDescent="0.3"/>
  <cols>
    <col min="8" max="26" width="10.6640625" customWidth="1"/>
    <col min="27" max="27" width="11" customWidth="1"/>
    <col min="28" max="28" width="13.33203125" customWidth="1"/>
    <col min="29" max="29" width="14.33203125" customWidth="1"/>
    <col min="30" max="30" width="13.44140625" customWidth="1"/>
    <col min="31" max="31" width="10.6640625" customWidth="1"/>
    <col min="33" max="33" width="18.33203125" customWidth="1"/>
  </cols>
  <sheetData>
    <row r="1" spans="1:60" x14ac:dyDescent="0.3">
      <c r="A1" s="124"/>
      <c r="B1" s="124"/>
      <c r="C1" s="124"/>
      <c r="D1" s="124"/>
      <c r="E1" s="124"/>
      <c r="F1" s="124"/>
      <c r="G1" s="124"/>
      <c r="H1" s="113"/>
      <c r="I1" s="113"/>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0"/>
      <c r="AI1" s="130"/>
      <c r="AJ1" s="130"/>
      <c r="AK1" s="130"/>
      <c r="AL1" s="130"/>
      <c r="AM1" s="130"/>
      <c r="AN1" s="130"/>
      <c r="AO1" s="130"/>
      <c r="AP1" s="130"/>
      <c r="AQ1" s="130"/>
      <c r="AR1" s="130"/>
      <c r="AS1" s="130"/>
      <c r="AT1" s="130"/>
      <c r="AU1" s="124"/>
      <c r="AV1" s="124"/>
      <c r="AW1" s="124"/>
      <c r="AX1" s="124"/>
      <c r="AY1" s="124"/>
      <c r="AZ1" s="124"/>
      <c r="BA1" s="124"/>
      <c r="BB1" s="124"/>
      <c r="BC1" s="124"/>
      <c r="BD1" s="124"/>
      <c r="BE1" s="124"/>
      <c r="BF1" s="124"/>
      <c r="BG1" s="129"/>
      <c r="BH1" s="124"/>
    </row>
    <row r="2" spans="1:60" x14ac:dyDescent="0.3">
      <c r="A2" s="124"/>
      <c r="B2" s="124"/>
      <c r="C2" s="124"/>
      <c r="D2" s="124"/>
      <c r="E2" s="124"/>
      <c r="F2" s="124"/>
      <c r="G2" s="124"/>
      <c r="H2" s="124"/>
      <c r="I2" s="124"/>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24"/>
      <c r="AV2" s="124"/>
      <c r="AW2" s="124"/>
      <c r="AX2" s="124"/>
      <c r="AY2" s="124"/>
      <c r="AZ2" s="124"/>
      <c r="BA2" s="124"/>
      <c r="BB2" s="124"/>
      <c r="BC2" s="124"/>
      <c r="BD2" s="124"/>
      <c r="BE2" s="124"/>
      <c r="BF2" s="124"/>
      <c r="BG2" s="129"/>
      <c r="BH2" s="124"/>
    </row>
    <row r="3" spans="1:60" x14ac:dyDescent="0.3">
      <c r="A3" s="124"/>
      <c r="B3" s="124"/>
      <c r="C3" s="124"/>
      <c r="D3" s="124"/>
      <c r="E3" s="124"/>
      <c r="F3" s="124"/>
      <c r="G3" s="124"/>
      <c r="H3" s="124"/>
      <c r="I3" s="124"/>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24"/>
      <c r="AV3" s="124"/>
      <c r="AW3" s="124"/>
      <c r="AX3" s="124"/>
      <c r="AY3" s="124"/>
      <c r="AZ3" s="124"/>
      <c r="BA3" s="124"/>
      <c r="BB3" s="124"/>
      <c r="BC3" s="124"/>
      <c r="BD3" s="124"/>
      <c r="BE3" s="124"/>
      <c r="BF3" s="124"/>
      <c r="BG3" s="124"/>
      <c r="BH3" s="124"/>
    </row>
    <row r="4" spans="1:60" x14ac:dyDescent="0.3">
      <c r="A4" s="124"/>
      <c r="B4" s="124"/>
      <c r="C4" s="124"/>
      <c r="D4" s="124"/>
      <c r="E4" s="124"/>
      <c r="F4" s="124"/>
      <c r="G4" s="124"/>
      <c r="H4" s="124"/>
      <c r="I4" s="124"/>
      <c r="J4" s="130"/>
      <c r="K4" s="130"/>
      <c r="L4" s="130"/>
      <c r="M4" s="130"/>
      <c r="N4" s="130"/>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27"/>
      <c r="AP4" s="127"/>
      <c r="AQ4" s="133"/>
      <c r="AR4" s="133"/>
      <c r="AS4" s="133"/>
      <c r="AT4" s="133"/>
      <c r="AU4" s="124"/>
      <c r="AV4" s="124"/>
      <c r="AW4" s="124"/>
      <c r="AX4" s="124"/>
      <c r="AY4" s="124"/>
      <c r="AZ4" s="124"/>
      <c r="BA4" s="124"/>
      <c r="BB4" s="124"/>
      <c r="BC4" s="124"/>
      <c r="BD4" s="124"/>
      <c r="BE4" s="124"/>
      <c r="BF4" s="124"/>
      <c r="BG4" s="124"/>
      <c r="BH4" s="124"/>
    </row>
    <row r="5" spans="1:60" x14ac:dyDescent="0.3">
      <c r="A5" s="124"/>
      <c r="B5" s="124"/>
      <c r="C5" s="124"/>
      <c r="D5" s="124"/>
      <c r="E5" s="124"/>
      <c r="F5" s="124"/>
      <c r="G5" s="124"/>
      <c r="H5" s="124"/>
      <c r="I5" s="124"/>
      <c r="J5" s="130"/>
      <c r="K5" s="130"/>
      <c r="L5" s="130"/>
      <c r="M5" s="130"/>
      <c r="N5" s="130"/>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27"/>
      <c r="AP5" s="127"/>
      <c r="AQ5" s="133"/>
      <c r="AR5" s="133"/>
      <c r="AS5" s="133"/>
      <c r="AT5" s="133"/>
      <c r="AU5" s="124"/>
      <c r="AV5" s="124"/>
      <c r="AW5" s="124"/>
      <c r="AX5" s="124"/>
      <c r="AY5" s="124"/>
      <c r="AZ5" s="124"/>
      <c r="BA5" s="124"/>
      <c r="BB5" s="124"/>
      <c r="BC5" s="124"/>
      <c r="BD5" s="124"/>
      <c r="BE5" s="124"/>
      <c r="BF5" s="124"/>
      <c r="BG5" s="124"/>
      <c r="BH5" s="124"/>
    </row>
    <row r="6" spans="1:60" x14ac:dyDescent="0.3">
      <c r="A6" s="124"/>
      <c r="B6" s="124"/>
      <c r="C6" s="124"/>
      <c r="D6" s="124"/>
      <c r="E6" s="124"/>
      <c r="F6" s="124"/>
      <c r="G6" s="124"/>
      <c r="H6" s="124"/>
      <c r="I6" s="124"/>
      <c r="J6" s="131"/>
      <c r="K6" s="131"/>
      <c r="L6" s="131"/>
      <c r="M6" s="131"/>
      <c r="N6" s="131"/>
      <c r="O6" s="123"/>
      <c r="P6" s="123"/>
      <c r="Q6" s="123"/>
      <c r="R6" s="123"/>
      <c r="S6" s="123"/>
      <c r="T6" s="123"/>
      <c r="U6" s="123"/>
      <c r="V6" s="123"/>
      <c r="W6" s="123"/>
      <c r="X6" s="123"/>
      <c r="Y6" s="123"/>
      <c r="Z6" s="114"/>
      <c r="AA6" s="114"/>
      <c r="AB6" s="114"/>
      <c r="AC6" s="114"/>
      <c r="AD6" s="114"/>
      <c r="AE6" s="114"/>
      <c r="AF6" s="114"/>
      <c r="AG6" s="114"/>
      <c r="AH6" s="114"/>
      <c r="AI6" s="114"/>
      <c r="AJ6" s="114"/>
      <c r="AK6" s="114"/>
      <c r="AL6" s="114"/>
      <c r="AM6" s="114"/>
      <c r="AN6" s="114"/>
      <c r="AO6" s="128"/>
      <c r="AP6" s="128"/>
      <c r="AQ6" s="133"/>
      <c r="AR6" s="133"/>
      <c r="AS6" s="133"/>
      <c r="AT6" s="133"/>
      <c r="AU6" s="124"/>
      <c r="AV6" s="124"/>
      <c r="AW6" s="124"/>
      <c r="AX6" s="124"/>
      <c r="AY6" s="124"/>
      <c r="AZ6" s="124"/>
      <c r="BA6" s="124"/>
      <c r="BB6" s="124"/>
      <c r="BC6" s="124"/>
      <c r="BD6" s="124"/>
      <c r="BE6" s="124"/>
      <c r="BF6" s="124"/>
      <c r="BG6" s="124"/>
      <c r="BH6" s="124"/>
    </row>
    <row r="7" spans="1:60" x14ac:dyDescent="0.3">
      <c r="A7" s="124"/>
      <c r="B7" s="124"/>
      <c r="C7" s="124"/>
      <c r="D7" s="124"/>
      <c r="E7" s="124"/>
      <c r="F7" s="124"/>
      <c r="G7" s="124"/>
      <c r="H7" s="124"/>
      <c r="I7" s="124"/>
      <c r="J7" s="131"/>
      <c r="K7" s="131"/>
      <c r="L7" s="131"/>
      <c r="M7" s="131"/>
      <c r="N7" s="131"/>
      <c r="O7" s="123"/>
      <c r="P7" s="123"/>
      <c r="Q7" s="123"/>
      <c r="R7" s="123"/>
      <c r="S7" s="123"/>
      <c r="T7" s="123"/>
      <c r="U7" s="123"/>
      <c r="V7" s="123"/>
      <c r="W7" s="123"/>
      <c r="X7" s="123"/>
      <c r="Y7" s="123"/>
      <c r="Z7" s="114"/>
      <c r="AA7" s="114"/>
      <c r="AB7" s="114"/>
      <c r="AC7" s="114"/>
      <c r="AD7" s="114"/>
      <c r="AE7" s="114"/>
      <c r="AF7" s="114"/>
      <c r="AG7" s="114"/>
      <c r="AH7" s="114"/>
      <c r="AI7" s="114"/>
      <c r="AJ7" s="114"/>
      <c r="AK7" s="114"/>
      <c r="AL7" s="114"/>
      <c r="AM7" s="114"/>
      <c r="AN7" s="114"/>
      <c r="AO7" s="128"/>
      <c r="AP7" s="128"/>
      <c r="AQ7" s="133"/>
      <c r="AR7" s="133"/>
      <c r="AS7" s="133"/>
      <c r="AT7" s="133"/>
      <c r="AU7" s="124"/>
      <c r="AV7" s="124"/>
      <c r="AW7" s="124"/>
      <c r="AX7" s="124"/>
      <c r="AY7" s="124"/>
      <c r="AZ7" s="124"/>
      <c r="BA7" s="124"/>
      <c r="BB7" s="124"/>
      <c r="BC7" s="124"/>
      <c r="BD7" s="124"/>
      <c r="BE7" s="124"/>
      <c r="BF7" s="124"/>
      <c r="BG7" s="124"/>
      <c r="BH7" s="124"/>
    </row>
    <row r="8" spans="1:60" x14ac:dyDescent="0.3">
      <c r="A8" s="124"/>
      <c r="B8" s="124"/>
      <c r="C8" s="124"/>
      <c r="D8" s="124"/>
      <c r="E8" s="124"/>
      <c r="F8" s="124"/>
      <c r="G8" s="124"/>
      <c r="H8" s="124"/>
      <c r="I8" s="124"/>
      <c r="J8" s="131"/>
      <c r="K8" s="131"/>
      <c r="L8" s="131"/>
      <c r="M8" s="131"/>
      <c r="N8" s="131"/>
      <c r="O8" s="123"/>
      <c r="P8" s="123"/>
      <c r="Q8" s="123"/>
      <c r="R8" s="123"/>
      <c r="S8" s="123"/>
      <c r="T8" s="123"/>
      <c r="U8" s="123"/>
      <c r="V8" s="123"/>
      <c r="W8" s="123"/>
      <c r="X8" s="123"/>
      <c r="Y8" s="123"/>
      <c r="Z8" s="114"/>
      <c r="AA8" s="114"/>
      <c r="AB8" s="114"/>
      <c r="AC8" s="114"/>
      <c r="AD8" s="114"/>
      <c r="AE8" s="114"/>
      <c r="AF8" s="114"/>
      <c r="AG8" s="114"/>
      <c r="AH8" s="114"/>
      <c r="AI8" s="114"/>
      <c r="AJ8" s="114"/>
      <c r="AK8" s="114"/>
      <c r="AL8" s="114"/>
      <c r="AM8" s="114"/>
      <c r="AN8" s="114"/>
      <c r="AO8" s="128"/>
      <c r="AP8" s="128"/>
      <c r="AQ8" s="133"/>
      <c r="AR8" s="133"/>
      <c r="AS8" s="133"/>
      <c r="AT8" s="133"/>
      <c r="AU8" s="124"/>
      <c r="AV8" s="124"/>
      <c r="AW8" s="124"/>
      <c r="AX8" s="124"/>
      <c r="AY8" s="124"/>
      <c r="AZ8" s="124"/>
      <c r="BA8" s="124"/>
      <c r="BB8" s="124"/>
      <c r="BC8" s="124"/>
      <c r="BD8" s="124"/>
      <c r="BE8" s="124"/>
      <c r="BF8" s="124"/>
      <c r="BG8" s="124"/>
      <c r="BH8" s="124"/>
    </row>
    <row r="9" spans="1:60" x14ac:dyDescent="0.3">
      <c r="A9" s="124"/>
      <c r="B9" s="124"/>
      <c r="C9" s="124"/>
      <c r="D9" s="124"/>
      <c r="E9" s="124"/>
      <c r="F9" s="124"/>
      <c r="G9" s="124"/>
      <c r="H9" s="124"/>
      <c r="I9" s="124"/>
      <c r="J9" s="131"/>
      <c r="K9" s="131"/>
      <c r="L9" s="131"/>
      <c r="M9" s="131"/>
      <c r="N9" s="131"/>
      <c r="O9" s="123"/>
      <c r="P9" s="123"/>
      <c r="Q9" s="123"/>
      <c r="R9" s="123"/>
      <c r="S9" s="123"/>
      <c r="T9" s="123"/>
      <c r="U9" s="123"/>
      <c r="V9" s="123"/>
      <c r="W9" s="123"/>
      <c r="X9" s="123"/>
      <c r="Y9" s="123"/>
      <c r="Z9" s="114"/>
      <c r="AA9" s="114"/>
      <c r="AB9" s="114"/>
      <c r="AC9" s="114"/>
      <c r="AD9" s="114"/>
      <c r="AE9" s="114"/>
      <c r="AF9" s="114"/>
      <c r="AG9" s="114"/>
      <c r="AH9" s="114"/>
      <c r="AI9" s="114"/>
      <c r="AJ9" s="114"/>
      <c r="AK9" s="114"/>
      <c r="AL9" s="114"/>
      <c r="AM9" s="114"/>
      <c r="AN9" s="114"/>
      <c r="AO9" s="128"/>
      <c r="AP9" s="128"/>
      <c r="AQ9" s="133"/>
      <c r="AR9" s="133"/>
      <c r="AS9" s="133"/>
      <c r="AT9" s="133"/>
      <c r="AU9" s="124"/>
      <c r="AV9" s="124"/>
      <c r="AW9" s="124"/>
      <c r="AX9" s="124"/>
      <c r="AY9" s="124"/>
      <c r="AZ9" s="124"/>
      <c r="BA9" s="124"/>
      <c r="BB9" s="124"/>
      <c r="BC9" s="124"/>
      <c r="BD9" s="124"/>
      <c r="BE9" s="124"/>
      <c r="BF9" s="124"/>
      <c r="BG9" s="124"/>
      <c r="BH9" s="124"/>
    </row>
    <row r="10" spans="1:60" x14ac:dyDescent="0.3">
      <c r="A10" s="124"/>
      <c r="B10" s="124"/>
      <c r="C10" s="124"/>
      <c r="D10" s="124"/>
      <c r="E10" s="124"/>
      <c r="F10" s="124"/>
      <c r="G10" s="124"/>
      <c r="H10" s="124"/>
      <c r="I10" s="124"/>
      <c r="J10" s="131"/>
      <c r="K10" s="131"/>
      <c r="L10" s="131"/>
      <c r="M10" s="131"/>
      <c r="N10" s="131"/>
      <c r="O10" s="123"/>
      <c r="P10" s="123"/>
      <c r="Q10" s="123"/>
      <c r="R10" s="123"/>
      <c r="S10" s="123"/>
      <c r="T10" s="123"/>
      <c r="U10" s="123"/>
      <c r="V10" s="123"/>
      <c r="W10" s="123"/>
      <c r="X10" s="123"/>
      <c r="Y10" s="123"/>
      <c r="Z10" s="123"/>
      <c r="AA10" s="123"/>
      <c r="AB10" s="115"/>
      <c r="AC10" s="115"/>
      <c r="AD10" s="115"/>
      <c r="AE10" s="115"/>
      <c r="AF10" s="115"/>
      <c r="AG10" s="115"/>
      <c r="AH10" s="115"/>
      <c r="AI10" s="115"/>
      <c r="AJ10" s="115"/>
      <c r="AK10" s="115"/>
      <c r="AL10" s="115"/>
      <c r="AM10" s="115"/>
      <c r="AN10" s="115"/>
      <c r="AO10" s="127"/>
      <c r="AP10" s="127"/>
      <c r="AQ10" s="133"/>
      <c r="AR10" s="133"/>
      <c r="AS10" s="133"/>
      <c r="AT10" s="133"/>
      <c r="AU10" s="124"/>
      <c r="AV10" s="124"/>
      <c r="AW10" s="124"/>
      <c r="AX10" s="124"/>
      <c r="AY10" s="124"/>
      <c r="AZ10" s="124"/>
      <c r="BA10" s="124"/>
      <c r="BB10" s="124"/>
      <c r="BC10" s="124"/>
      <c r="BD10" s="124"/>
      <c r="BE10" s="124"/>
      <c r="BF10" s="124"/>
      <c r="BG10" s="124"/>
      <c r="BH10" s="124"/>
    </row>
    <row r="11" spans="1:60" x14ac:dyDescent="0.3">
      <c r="A11" s="124"/>
      <c r="B11" s="124"/>
      <c r="C11" s="124"/>
      <c r="D11" s="124"/>
      <c r="E11" s="124"/>
      <c r="F11" s="124"/>
      <c r="G11" s="124"/>
      <c r="H11" s="124"/>
      <c r="I11" s="124"/>
      <c r="J11" s="131"/>
      <c r="K11" s="131"/>
      <c r="L11" s="131"/>
      <c r="M11" s="131"/>
      <c r="N11" s="131"/>
      <c r="O11" s="123"/>
      <c r="P11" s="123"/>
      <c r="Q11" s="123"/>
      <c r="R11" s="123"/>
      <c r="S11" s="123"/>
      <c r="T11" s="123"/>
      <c r="U11" s="123"/>
      <c r="V11" s="123"/>
      <c r="W11" s="123"/>
      <c r="X11" s="123"/>
      <c r="Y11" s="123"/>
      <c r="Z11" s="123"/>
      <c r="AA11" s="123"/>
      <c r="AB11" s="115"/>
      <c r="AC11" s="115"/>
      <c r="AD11" s="115"/>
      <c r="AE11" s="115"/>
      <c r="AF11" s="115"/>
      <c r="AG11" s="115"/>
      <c r="AH11" s="115"/>
      <c r="AI11" s="115"/>
      <c r="AJ11" s="115"/>
      <c r="AK11" s="115"/>
      <c r="AL11" s="115"/>
      <c r="AM11" s="115"/>
      <c r="AN11" s="115"/>
      <c r="AO11" s="127"/>
      <c r="AP11" s="127"/>
      <c r="AQ11" s="133"/>
      <c r="AR11" s="133"/>
      <c r="AS11" s="133"/>
      <c r="AT11" s="133"/>
      <c r="AU11" s="124"/>
      <c r="AV11" s="124"/>
      <c r="AW11" s="124"/>
      <c r="AX11" s="124"/>
      <c r="AY11" s="124"/>
      <c r="AZ11" s="124"/>
      <c r="BA11" s="124"/>
      <c r="BB11" s="124"/>
      <c r="BC11" s="124"/>
      <c r="BD11" s="124"/>
      <c r="BE11" s="124"/>
      <c r="BF11" s="124"/>
      <c r="BG11" s="124"/>
      <c r="BH11" s="124"/>
    </row>
    <row r="12" spans="1:60" x14ac:dyDescent="0.3">
      <c r="A12" s="124"/>
      <c r="B12" s="124"/>
      <c r="C12" s="124"/>
      <c r="D12" s="124"/>
      <c r="E12" s="124"/>
      <c r="F12" s="124"/>
      <c r="G12" s="124"/>
      <c r="H12" s="124"/>
      <c r="I12" s="124"/>
      <c r="J12" s="131"/>
      <c r="K12" s="131"/>
      <c r="L12" s="131"/>
      <c r="M12" s="131"/>
      <c r="N12" s="131"/>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27"/>
      <c r="AP12" s="127"/>
      <c r="AQ12" s="133"/>
      <c r="AR12" s="133"/>
      <c r="AS12" s="133"/>
      <c r="AT12" s="133"/>
      <c r="AU12" s="124"/>
      <c r="AV12" s="124"/>
      <c r="AW12" s="124"/>
      <c r="AX12" s="124"/>
      <c r="AY12" s="124"/>
      <c r="AZ12" s="124"/>
      <c r="BA12" s="124"/>
      <c r="BB12" s="124"/>
      <c r="BC12" s="124"/>
      <c r="BD12" s="124"/>
      <c r="BE12" s="124"/>
      <c r="BF12" s="124"/>
      <c r="BG12" s="124"/>
      <c r="BH12" s="124"/>
    </row>
    <row r="13" spans="1:60" x14ac:dyDescent="0.3">
      <c r="A13" s="124"/>
      <c r="B13" s="124"/>
      <c r="C13" s="124"/>
      <c r="D13" s="124"/>
      <c r="E13" s="124"/>
      <c r="F13" s="124"/>
      <c r="G13" s="124"/>
      <c r="H13" s="124"/>
      <c r="I13" s="124"/>
      <c r="J13" s="131"/>
      <c r="K13" s="131"/>
      <c r="L13" s="131"/>
      <c r="M13" s="131"/>
      <c r="N13" s="131"/>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27"/>
      <c r="AP13" s="127"/>
      <c r="AQ13" s="133"/>
      <c r="AR13" s="133"/>
      <c r="AS13" s="133"/>
      <c r="AT13" s="133"/>
      <c r="AU13" s="124"/>
      <c r="AV13" s="124"/>
      <c r="AW13" s="124"/>
      <c r="AX13" s="124"/>
      <c r="AY13" s="124"/>
      <c r="AZ13" s="124"/>
      <c r="BA13" s="124"/>
      <c r="BB13" s="124"/>
      <c r="BC13" s="124"/>
      <c r="BD13" s="124"/>
      <c r="BE13" s="124"/>
      <c r="BF13" s="124"/>
      <c r="BG13" s="124"/>
      <c r="BH13" s="124"/>
    </row>
    <row r="14" spans="1:60" x14ac:dyDescent="0.3">
      <c r="A14" s="124"/>
      <c r="B14" s="124"/>
      <c r="C14" s="124"/>
      <c r="D14" s="124"/>
      <c r="E14" s="124"/>
      <c r="F14" s="124"/>
      <c r="G14" s="124"/>
      <c r="H14" s="124"/>
      <c r="I14" s="124"/>
      <c r="J14" s="131"/>
      <c r="K14" s="131"/>
      <c r="L14" s="131"/>
      <c r="M14" s="131"/>
      <c r="N14" s="131"/>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27"/>
      <c r="AP14" s="127"/>
      <c r="AQ14" s="133"/>
      <c r="AR14" s="133"/>
      <c r="AS14" s="133"/>
      <c r="AT14" s="133"/>
      <c r="AU14" s="124"/>
      <c r="AV14" s="124"/>
      <c r="AW14" s="124"/>
      <c r="AX14" s="124"/>
      <c r="AY14" s="124"/>
      <c r="AZ14" s="124"/>
      <c r="BA14" s="124"/>
      <c r="BB14" s="124"/>
      <c r="BC14" s="124"/>
      <c r="BD14" s="124"/>
      <c r="BE14" s="124"/>
      <c r="BF14" s="124"/>
      <c r="BG14" s="124"/>
      <c r="BH14" s="124"/>
    </row>
    <row r="15" spans="1:60" x14ac:dyDescent="0.3">
      <c r="A15" s="124"/>
      <c r="B15" s="124"/>
      <c r="C15" s="124"/>
      <c r="D15" s="124"/>
      <c r="E15" s="124"/>
      <c r="F15" s="124"/>
      <c r="G15" s="124"/>
      <c r="H15" s="124"/>
      <c r="I15" s="124"/>
      <c r="J15" s="131"/>
      <c r="K15" s="131"/>
      <c r="L15" s="131"/>
      <c r="M15" s="131"/>
      <c r="N15" s="131"/>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27"/>
      <c r="AP15" s="127"/>
      <c r="AQ15" s="133"/>
      <c r="AR15" s="133"/>
      <c r="AS15" s="133"/>
      <c r="AT15" s="133"/>
      <c r="AU15" s="124"/>
      <c r="AV15" s="124"/>
      <c r="AW15" s="124"/>
      <c r="AX15" s="124"/>
      <c r="AY15" s="124"/>
      <c r="AZ15" s="124"/>
      <c r="BA15" s="124"/>
      <c r="BB15" s="124"/>
      <c r="BC15" s="124"/>
      <c r="BD15" s="124"/>
      <c r="BE15" s="124"/>
      <c r="BF15" s="124"/>
      <c r="BG15" s="124"/>
      <c r="BH15" s="124"/>
    </row>
    <row r="16" spans="1:60" x14ac:dyDescent="0.3">
      <c r="A16" s="124"/>
      <c r="B16" s="124"/>
      <c r="C16" s="124"/>
      <c r="D16" s="124"/>
      <c r="E16" s="124"/>
      <c r="F16" s="124"/>
      <c r="G16" s="124"/>
      <c r="H16" s="124"/>
      <c r="I16" s="124"/>
      <c r="J16" s="131"/>
      <c r="K16" s="131"/>
      <c r="L16" s="131"/>
      <c r="M16" s="131"/>
      <c r="N16" s="131"/>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27"/>
      <c r="AP16" s="127"/>
      <c r="AQ16" s="133"/>
      <c r="AR16" s="133"/>
      <c r="AS16" s="133"/>
      <c r="AT16" s="133"/>
      <c r="AU16" s="124"/>
      <c r="AV16" s="124"/>
      <c r="AW16" s="124"/>
      <c r="AX16" s="124"/>
      <c r="AY16" s="124"/>
      <c r="AZ16" s="124"/>
      <c r="BA16" s="124"/>
      <c r="BB16" s="124"/>
      <c r="BC16" s="124"/>
      <c r="BD16" s="124"/>
      <c r="BE16" s="124"/>
      <c r="BF16" s="124"/>
      <c r="BG16" s="124"/>
      <c r="BH16" s="124"/>
    </row>
    <row r="17" spans="1:60" x14ac:dyDescent="0.3">
      <c r="A17" s="124"/>
      <c r="B17" s="124"/>
      <c r="C17" s="124"/>
      <c r="D17" s="124"/>
      <c r="E17" s="124"/>
      <c r="F17" s="124"/>
      <c r="G17" s="124"/>
      <c r="H17" s="124"/>
      <c r="I17" s="124"/>
      <c r="J17" s="131"/>
      <c r="K17" s="131"/>
      <c r="L17" s="131"/>
      <c r="M17" s="131"/>
      <c r="N17" s="131"/>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27"/>
      <c r="AP17" s="127"/>
      <c r="AQ17" s="133"/>
      <c r="AR17" s="133"/>
      <c r="AS17" s="133"/>
      <c r="AT17" s="133"/>
      <c r="AU17" s="124"/>
      <c r="AV17" s="124"/>
      <c r="AW17" s="124"/>
      <c r="AX17" s="124"/>
      <c r="AY17" s="124"/>
      <c r="AZ17" s="124"/>
      <c r="BA17" s="124"/>
      <c r="BB17" s="124"/>
      <c r="BC17" s="124"/>
      <c r="BD17" s="124"/>
      <c r="BE17" s="124"/>
      <c r="BF17" s="124"/>
      <c r="BG17" s="124"/>
      <c r="BH17" s="124"/>
    </row>
    <row r="18" spans="1:60" x14ac:dyDescent="0.3">
      <c r="A18" s="124"/>
      <c r="B18" s="124"/>
      <c r="C18" s="124"/>
      <c r="D18" s="124"/>
      <c r="E18" s="124"/>
      <c r="F18" s="124"/>
      <c r="G18" s="124"/>
      <c r="H18" s="124"/>
      <c r="I18" s="124"/>
      <c r="J18" s="131"/>
      <c r="K18" s="131"/>
      <c r="L18" s="131"/>
      <c r="M18" s="131"/>
      <c r="N18" s="131"/>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27"/>
      <c r="AP18" s="127"/>
      <c r="AQ18" s="133"/>
      <c r="AR18" s="133"/>
      <c r="AS18" s="133"/>
      <c r="AT18" s="133"/>
      <c r="AU18" s="124"/>
      <c r="AV18" s="124"/>
      <c r="AW18" s="124"/>
      <c r="AX18" s="124"/>
      <c r="AY18" s="124"/>
      <c r="AZ18" s="124"/>
      <c r="BA18" s="124"/>
      <c r="BB18" s="124"/>
      <c r="BC18" s="124"/>
      <c r="BD18" s="124"/>
      <c r="BE18" s="124"/>
      <c r="BF18" s="124"/>
      <c r="BG18" s="124"/>
      <c r="BH18" s="124"/>
    </row>
    <row r="19" spans="1:60" x14ac:dyDescent="0.3">
      <c r="A19" s="124"/>
      <c r="B19" s="124"/>
      <c r="C19" s="124"/>
      <c r="D19" s="124"/>
      <c r="E19" s="124"/>
      <c r="F19" s="124"/>
      <c r="G19" s="124"/>
      <c r="H19" s="124"/>
      <c r="I19" s="124"/>
      <c r="J19" s="131"/>
      <c r="K19" s="131"/>
      <c r="L19" s="131"/>
      <c r="M19" s="131"/>
      <c r="N19" s="131"/>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27"/>
      <c r="AP19" s="127"/>
      <c r="AQ19" s="133"/>
      <c r="AR19" s="133"/>
      <c r="AS19" s="133"/>
      <c r="AT19" s="133"/>
      <c r="AU19" s="124"/>
      <c r="AV19" s="124"/>
      <c r="AW19" s="124"/>
      <c r="AX19" s="124"/>
      <c r="AY19" s="124"/>
      <c r="AZ19" s="124"/>
      <c r="BA19" s="124"/>
      <c r="BB19" s="124"/>
      <c r="BC19" s="124"/>
      <c r="BD19" s="124"/>
      <c r="BE19" s="124"/>
      <c r="BF19" s="124"/>
      <c r="BG19" s="124"/>
      <c r="BH19" s="124"/>
    </row>
    <row r="20" spans="1:60" x14ac:dyDescent="0.3">
      <c r="A20" s="124"/>
      <c r="B20" s="124"/>
      <c r="C20" s="124"/>
      <c r="D20" s="124"/>
      <c r="E20" s="124"/>
      <c r="F20" s="124"/>
      <c r="G20" s="124"/>
      <c r="H20" s="124"/>
      <c r="I20" s="124"/>
      <c r="J20" s="131"/>
      <c r="K20" s="131"/>
      <c r="L20" s="131"/>
      <c r="M20" s="131"/>
      <c r="N20" s="131"/>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27"/>
      <c r="AP20" s="127"/>
      <c r="AQ20" s="133"/>
      <c r="AR20" s="133"/>
      <c r="AS20" s="133"/>
      <c r="AT20" s="133"/>
      <c r="AU20" s="124"/>
      <c r="AV20" s="124"/>
      <c r="AW20" s="124"/>
      <c r="AX20" s="124"/>
      <c r="AY20" s="124"/>
      <c r="AZ20" s="124"/>
      <c r="BA20" s="124"/>
      <c r="BB20" s="124"/>
      <c r="BC20" s="124"/>
      <c r="BD20" s="124"/>
      <c r="BE20" s="124"/>
      <c r="BF20" s="124"/>
      <c r="BG20" s="124"/>
      <c r="BH20" s="124"/>
    </row>
    <row r="21" spans="1:60" x14ac:dyDescent="0.3">
      <c r="A21" s="124"/>
      <c r="B21" s="124"/>
      <c r="C21" s="124"/>
      <c r="D21" s="124"/>
      <c r="E21" s="124"/>
      <c r="F21" s="124"/>
      <c r="G21" s="124"/>
      <c r="H21" s="124"/>
      <c r="I21" s="124"/>
      <c r="J21" s="131"/>
      <c r="K21" s="131"/>
      <c r="L21" s="131"/>
      <c r="M21" s="131"/>
      <c r="N21" s="131"/>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27"/>
      <c r="AP21" s="127"/>
      <c r="AQ21" s="133"/>
      <c r="AR21" s="133"/>
      <c r="AS21" s="133"/>
      <c r="AT21" s="133"/>
      <c r="AU21" s="124"/>
      <c r="AV21" s="124"/>
      <c r="AW21" s="124"/>
      <c r="AX21" s="124"/>
      <c r="AY21" s="124"/>
      <c r="AZ21" s="124"/>
      <c r="BA21" s="124"/>
      <c r="BB21" s="124"/>
      <c r="BC21" s="124"/>
      <c r="BD21" s="124"/>
      <c r="BE21" s="124"/>
      <c r="BF21" s="124"/>
      <c r="BG21" s="124"/>
      <c r="BH21" s="124"/>
    </row>
    <row r="22" spans="1:60" x14ac:dyDescent="0.3">
      <c r="A22" s="124"/>
      <c r="B22" s="124"/>
      <c r="C22" s="124"/>
      <c r="D22" s="124"/>
      <c r="E22" s="124"/>
      <c r="F22" s="124"/>
      <c r="G22" s="124"/>
      <c r="H22" s="124"/>
      <c r="I22" s="124"/>
      <c r="J22" s="131"/>
      <c r="K22" s="131"/>
      <c r="L22" s="131"/>
      <c r="M22" s="131"/>
      <c r="N22" s="131"/>
      <c r="O22" s="115"/>
      <c r="P22" s="115"/>
      <c r="Q22" s="115"/>
      <c r="R22" s="115"/>
      <c r="S22" s="115"/>
      <c r="T22" s="115"/>
      <c r="U22" s="115"/>
      <c r="V22" s="115"/>
      <c r="W22" s="115"/>
      <c r="X22" s="115"/>
      <c r="Y22" s="115"/>
      <c r="Z22" s="115"/>
      <c r="AA22" s="115"/>
      <c r="AB22" s="115"/>
      <c r="AC22" s="116"/>
      <c r="AD22" s="115"/>
      <c r="AE22" s="115"/>
      <c r="AF22" s="115"/>
      <c r="AG22" s="115"/>
      <c r="AH22" s="115"/>
      <c r="AI22" s="115"/>
      <c r="AJ22" s="115"/>
      <c r="AK22" s="115"/>
      <c r="AL22" s="115"/>
      <c r="AM22" s="115"/>
      <c r="AN22" s="115"/>
      <c r="AO22" s="127"/>
      <c r="AP22" s="127"/>
      <c r="AQ22" s="133"/>
      <c r="AR22" s="133"/>
      <c r="AS22" s="133"/>
      <c r="AT22" s="133"/>
      <c r="AU22" s="124"/>
      <c r="AV22" s="124"/>
      <c r="AW22" s="124"/>
      <c r="AX22" s="124"/>
      <c r="AY22" s="124"/>
      <c r="AZ22" s="124"/>
      <c r="BA22" s="124"/>
      <c r="BB22" s="124"/>
      <c r="BC22" s="124"/>
      <c r="BD22" s="124"/>
      <c r="BE22" s="124"/>
      <c r="BF22" s="124"/>
      <c r="BG22" s="124"/>
      <c r="BH22" s="124"/>
    </row>
    <row r="23" spans="1:60" x14ac:dyDescent="0.3">
      <c r="A23" s="124"/>
      <c r="B23" s="124"/>
      <c r="C23" s="124"/>
      <c r="D23" s="124"/>
      <c r="E23" s="124"/>
      <c r="F23" s="124"/>
      <c r="G23" s="124"/>
      <c r="H23" s="124"/>
      <c r="I23" s="124"/>
      <c r="J23" s="131"/>
      <c r="K23" s="131"/>
      <c r="L23" s="131"/>
      <c r="M23" s="131"/>
      <c r="N23" s="131"/>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27"/>
      <c r="AP23" s="127"/>
      <c r="AQ23" s="133"/>
      <c r="AR23" s="133"/>
      <c r="AS23" s="133"/>
      <c r="AT23" s="133"/>
      <c r="AU23" s="124"/>
      <c r="AV23" s="124"/>
      <c r="AW23" s="124"/>
      <c r="AX23" s="124"/>
      <c r="AY23" s="124"/>
      <c r="AZ23" s="124"/>
      <c r="BA23" s="124"/>
      <c r="BB23" s="124"/>
      <c r="BC23" s="124"/>
      <c r="BD23" s="124"/>
      <c r="BE23" s="124"/>
      <c r="BF23" s="124"/>
      <c r="BG23" s="124"/>
      <c r="BH23" s="124"/>
    </row>
    <row r="24" spans="1:60" x14ac:dyDescent="0.3">
      <c r="A24" s="124"/>
      <c r="B24" s="124"/>
      <c r="C24" s="124"/>
      <c r="D24" s="124"/>
      <c r="E24" s="124"/>
      <c r="F24" s="124"/>
      <c r="G24" s="124"/>
      <c r="H24" s="124"/>
      <c r="I24" s="124"/>
      <c r="J24" s="131"/>
      <c r="K24" s="131"/>
      <c r="L24" s="131"/>
      <c r="M24" s="131"/>
      <c r="N24" s="131"/>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27"/>
      <c r="AP24" s="127"/>
      <c r="AQ24" s="133"/>
      <c r="AR24" s="133"/>
      <c r="AS24" s="133"/>
      <c r="AT24" s="133"/>
      <c r="AU24" s="124"/>
      <c r="AV24" s="124"/>
      <c r="AW24" s="124"/>
      <c r="AX24" s="124"/>
      <c r="AY24" s="124"/>
      <c r="AZ24" s="124"/>
      <c r="BA24" s="124"/>
      <c r="BB24" s="124"/>
      <c r="BC24" s="124"/>
      <c r="BD24" s="124"/>
      <c r="BE24" s="124"/>
      <c r="BF24" s="124"/>
      <c r="BG24" s="124"/>
      <c r="BH24" s="124"/>
    </row>
    <row r="25" spans="1:60" x14ac:dyDescent="0.3">
      <c r="A25" s="124"/>
      <c r="B25" s="124"/>
      <c r="C25" s="124"/>
      <c r="D25" s="124"/>
      <c r="E25" s="124"/>
      <c r="F25" s="124"/>
      <c r="G25" s="124"/>
      <c r="H25" s="124"/>
      <c r="I25" s="124"/>
      <c r="J25" s="131"/>
      <c r="K25" s="131"/>
      <c r="L25" s="131"/>
      <c r="M25" s="131"/>
      <c r="N25" s="131"/>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27"/>
      <c r="AP25" s="127"/>
      <c r="AQ25" s="133"/>
      <c r="AR25" s="133"/>
      <c r="AS25" s="133"/>
      <c r="AT25" s="133"/>
      <c r="AU25" s="124"/>
      <c r="AV25" s="124"/>
      <c r="AW25" s="124"/>
      <c r="AX25" s="124"/>
      <c r="AY25" s="124"/>
      <c r="AZ25" s="124"/>
      <c r="BA25" s="124"/>
      <c r="BB25" s="124"/>
      <c r="BC25" s="124"/>
      <c r="BD25" s="124"/>
      <c r="BE25" s="124"/>
      <c r="BF25" s="124"/>
      <c r="BG25" s="124"/>
      <c r="BH25" s="124"/>
    </row>
    <row r="26" spans="1:60" x14ac:dyDescent="0.3">
      <c r="A26" s="124"/>
      <c r="B26" s="124"/>
      <c r="C26" s="124"/>
      <c r="D26" s="124"/>
      <c r="E26" s="124"/>
      <c r="F26" s="124"/>
      <c r="G26" s="124"/>
      <c r="H26" s="124"/>
      <c r="I26" s="124"/>
      <c r="J26" s="131"/>
      <c r="K26" s="131"/>
      <c r="L26" s="131"/>
      <c r="M26" s="131"/>
      <c r="N26" s="131"/>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27"/>
      <c r="AP26" s="127"/>
      <c r="AQ26" s="133"/>
      <c r="AR26" s="133"/>
      <c r="AS26" s="133"/>
      <c r="AT26" s="133"/>
      <c r="AU26" s="124"/>
      <c r="AV26" s="124"/>
      <c r="AW26" s="124"/>
      <c r="AX26" s="124"/>
      <c r="AY26" s="124"/>
      <c r="AZ26" s="124"/>
      <c r="BA26" s="124"/>
      <c r="BB26" s="124"/>
      <c r="BC26" s="124"/>
      <c r="BD26" s="124"/>
      <c r="BE26" s="124"/>
      <c r="BF26" s="124"/>
      <c r="BG26" s="124"/>
      <c r="BH26" s="124"/>
    </row>
    <row r="27" spans="1:60" x14ac:dyDescent="0.3">
      <c r="A27" s="124"/>
      <c r="B27" s="124"/>
      <c r="C27" s="124"/>
      <c r="D27" s="124"/>
      <c r="E27" s="124"/>
      <c r="F27" s="124"/>
      <c r="G27" s="124"/>
      <c r="H27" s="124"/>
      <c r="I27" s="124"/>
      <c r="J27" s="131"/>
      <c r="K27" s="131"/>
      <c r="L27" s="131"/>
      <c r="M27" s="131"/>
      <c r="N27" s="131"/>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27"/>
      <c r="AP27" s="127"/>
      <c r="AQ27" s="133"/>
      <c r="AR27" s="133"/>
      <c r="AS27" s="133"/>
      <c r="AT27" s="133"/>
      <c r="AU27" s="124"/>
      <c r="AV27" s="124"/>
      <c r="AW27" s="124"/>
      <c r="AX27" s="124"/>
      <c r="AY27" s="124"/>
      <c r="AZ27" s="124"/>
      <c r="BA27" s="124"/>
      <c r="BB27" s="124"/>
      <c r="BC27" s="124"/>
      <c r="BD27" s="124"/>
      <c r="BE27" s="124"/>
      <c r="BF27" s="124"/>
      <c r="BG27" s="124"/>
      <c r="BH27" s="124"/>
    </row>
    <row r="28" spans="1:60" x14ac:dyDescent="0.3">
      <c r="A28" s="124"/>
      <c r="B28" s="124"/>
      <c r="C28" s="124"/>
      <c r="D28" s="124"/>
      <c r="E28" s="124"/>
      <c r="F28" s="124"/>
      <c r="G28" s="124"/>
      <c r="H28" s="124"/>
      <c r="I28" s="124"/>
      <c r="J28" s="131"/>
      <c r="K28" s="131"/>
      <c r="L28" s="131"/>
      <c r="M28" s="131"/>
      <c r="N28" s="131"/>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27"/>
      <c r="AP28" s="127"/>
      <c r="AQ28" s="133"/>
      <c r="AR28" s="133"/>
      <c r="AS28" s="133"/>
      <c r="AT28" s="133"/>
      <c r="AU28" s="124"/>
      <c r="AV28" s="124"/>
      <c r="AW28" s="124"/>
      <c r="AX28" s="124"/>
      <c r="AY28" s="124"/>
      <c r="AZ28" s="124"/>
      <c r="BA28" s="124"/>
      <c r="BB28" s="124"/>
      <c r="BC28" s="124"/>
      <c r="BD28" s="124"/>
      <c r="BE28" s="124"/>
      <c r="BF28" s="124"/>
      <c r="BG28" s="124"/>
      <c r="BH28" s="124"/>
    </row>
    <row r="29" spans="1:60" x14ac:dyDescent="0.3">
      <c r="A29" s="124"/>
      <c r="B29" s="124"/>
      <c r="C29" s="124"/>
      <c r="D29" s="124"/>
      <c r="E29" s="124"/>
      <c r="F29" s="124"/>
      <c r="G29" s="124"/>
      <c r="H29" s="124"/>
      <c r="I29" s="124"/>
      <c r="J29" s="131"/>
      <c r="K29" s="131"/>
      <c r="L29" s="131"/>
      <c r="M29" s="131"/>
      <c r="N29" s="131"/>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27"/>
      <c r="AP29" s="127"/>
      <c r="AQ29" s="133"/>
      <c r="AR29" s="133"/>
      <c r="AS29" s="133"/>
      <c r="AT29" s="133"/>
      <c r="AU29" s="124"/>
      <c r="AV29" s="124"/>
      <c r="AW29" s="124"/>
      <c r="AX29" s="124"/>
      <c r="AY29" s="124"/>
      <c r="AZ29" s="124"/>
      <c r="BA29" s="124"/>
      <c r="BB29" s="124"/>
      <c r="BC29" s="124"/>
      <c r="BD29" s="124"/>
      <c r="BE29" s="124"/>
      <c r="BF29" s="124"/>
      <c r="BG29" s="124"/>
      <c r="BH29" s="124"/>
    </row>
    <row r="30" spans="1:60" x14ac:dyDescent="0.3">
      <c r="A30" s="124"/>
      <c r="B30" s="124"/>
      <c r="C30" s="124"/>
      <c r="D30" s="124"/>
      <c r="E30" s="124"/>
      <c r="F30" s="124"/>
      <c r="G30" s="124"/>
      <c r="H30" s="124"/>
      <c r="I30" s="124"/>
      <c r="J30" s="131"/>
      <c r="K30" s="131"/>
      <c r="L30" s="131"/>
      <c r="M30" s="131"/>
      <c r="N30" s="131"/>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27"/>
      <c r="AP30" s="127"/>
      <c r="AQ30" s="133"/>
      <c r="AR30" s="133"/>
      <c r="AS30" s="133"/>
      <c r="AT30" s="133"/>
      <c r="AU30" s="124"/>
      <c r="AV30" s="124"/>
      <c r="AW30" s="124"/>
      <c r="AX30" s="124"/>
      <c r="AY30" s="124"/>
      <c r="AZ30" s="124"/>
      <c r="BA30" s="124"/>
      <c r="BB30" s="124"/>
      <c r="BC30" s="124"/>
      <c r="BD30" s="124"/>
      <c r="BE30" s="124"/>
      <c r="BF30" s="124"/>
      <c r="BG30" s="124"/>
      <c r="BH30" s="124"/>
    </row>
    <row r="31" spans="1:60" ht="15" x14ac:dyDescent="0.25">
      <c r="A31" s="124"/>
      <c r="B31" s="124"/>
      <c r="C31" s="124"/>
      <c r="D31" s="124"/>
      <c r="E31" s="124"/>
      <c r="F31" s="124"/>
      <c r="G31" s="124"/>
      <c r="H31" s="124"/>
      <c r="I31" s="124"/>
      <c r="J31" s="131"/>
      <c r="K31" s="131"/>
      <c r="L31" s="131"/>
      <c r="M31" s="131"/>
      <c r="N31" s="131"/>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27"/>
      <c r="AP31" s="127"/>
      <c r="AQ31" s="133"/>
      <c r="AR31" s="133"/>
      <c r="AS31" s="133"/>
      <c r="AT31" s="133"/>
      <c r="AU31" s="124"/>
      <c r="AV31" s="124"/>
      <c r="AW31" s="124"/>
      <c r="AX31" s="124"/>
      <c r="AY31" s="124"/>
      <c r="AZ31" s="124"/>
      <c r="BA31" s="124"/>
      <c r="BB31" s="124"/>
      <c r="BC31" s="124"/>
      <c r="BD31" s="124"/>
      <c r="BE31" s="124"/>
      <c r="BF31" s="124"/>
      <c r="BG31" s="124"/>
      <c r="BH31" s="124"/>
    </row>
    <row r="32" spans="1:60" ht="15" x14ac:dyDescent="0.25">
      <c r="A32" s="124"/>
      <c r="B32" s="124"/>
      <c r="C32" s="124"/>
      <c r="D32" s="124"/>
      <c r="E32" s="124"/>
      <c r="F32" s="124"/>
      <c r="G32" s="124"/>
      <c r="H32" s="124"/>
      <c r="I32" s="124"/>
      <c r="J32" s="131"/>
      <c r="K32" s="132"/>
      <c r="L32" s="131"/>
      <c r="M32" s="131"/>
      <c r="N32" s="131"/>
      <c r="O32" s="115"/>
      <c r="P32" s="115"/>
      <c r="Q32" s="115"/>
      <c r="R32" s="115"/>
      <c r="S32" s="115"/>
      <c r="T32" s="115"/>
      <c r="U32" s="115"/>
      <c r="V32" s="115"/>
      <c r="W32" s="115"/>
      <c r="X32" s="115"/>
      <c r="Y32" s="115"/>
      <c r="Z32" s="115"/>
      <c r="AA32" s="115"/>
      <c r="AB32" s="115"/>
      <c r="AC32" s="115"/>
      <c r="AD32" s="115"/>
      <c r="AE32" s="115"/>
      <c r="AF32" s="115"/>
      <c r="AG32" s="115"/>
      <c r="AH32" s="115"/>
      <c r="AI32" s="117"/>
      <c r="AJ32" s="117"/>
      <c r="AK32" s="115"/>
      <c r="AL32" s="115"/>
      <c r="AM32" s="115"/>
      <c r="AN32" s="115"/>
      <c r="AO32" s="127"/>
      <c r="AP32" s="127"/>
      <c r="AQ32" s="133"/>
      <c r="AR32" s="133"/>
      <c r="AS32" s="133"/>
      <c r="AT32" s="133"/>
      <c r="AU32" s="124"/>
      <c r="AV32" s="124"/>
      <c r="AW32" s="124"/>
      <c r="AX32" s="124"/>
      <c r="AY32" s="124"/>
      <c r="AZ32" s="124"/>
      <c r="BA32" s="124"/>
      <c r="BB32" s="124"/>
      <c r="BC32" s="124"/>
      <c r="BD32" s="124"/>
      <c r="BE32" s="124"/>
      <c r="BF32" s="124"/>
      <c r="BG32" s="124"/>
      <c r="BH32" s="124"/>
    </row>
    <row r="33" spans="1:60" ht="15" x14ac:dyDescent="0.25">
      <c r="A33" s="124"/>
      <c r="B33" s="124"/>
      <c r="C33" s="124"/>
      <c r="D33" s="124"/>
      <c r="E33" s="124"/>
      <c r="F33" s="124"/>
      <c r="G33" s="124"/>
      <c r="H33" s="124"/>
      <c r="I33" s="124"/>
      <c r="J33" s="131"/>
      <c r="K33" s="131"/>
      <c r="L33" s="131"/>
      <c r="M33" s="131"/>
      <c r="N33" s="131"/>
      <c r="O33" s="115"/>
      <c r="P33" s="115"/>
      <c r="Q33" s="115"/>
      <c r="R33" s="115"/>
      <c r="S33" s="115"/>
      <c r="T33" s="115"/>
      <c r="U33" s="115"/>
      <c r="V33" s="115"/>
      <c r="W33" s="115"/>
      <c r="X33" s="115"/>
      <c r="Y33" s="115"/>
      <c r="Z33" s="115"/>
      <c r="AA33" s="115"/>
      <c r="AB33" s="115"/>
      <c r="AC33" s="115"/>
      <c r="AD33" s="115"/>
      <c r="AE33" s="115"/>
      <c r="AF33" s="115"/>
      <c r="AG33" s="115"/>
      <c r="AH33" s="115"/>
      <c r="AI33" s="118"/>
      <c r="AJ33" s="118"/>
      <c r="AK33" s="115"/>
      <c r="AL33" s="115"/>
      <c r="AM33" s="115"/>
      <c r="AN33" s="115"/>
      <c r="AO33" s="127"/>
      <c r="AP33" s="127"/>
      <c r="AQ33" s="133"/>
      <c r="AR33" s="133"/>
      <c r="AS33" s="133"/>
      <c r="AT33" s="133"/>
      <c r="AU33" s="124"/>
      <c r="AV33" s="124"/>
      <c r="AW33" s="124"/>
      <c r="AX33" s="124"/>
      <c r="AY33" s="124"/>
      <c r="AZ33" s="124"/>
      <c r="BA33" s="124"/>
      <c r="BB33" s="124"/>
      <c r="BC33" s="124"/>
      <c r="BD33" s="124"/>
      <c r="BE33" s="124"/>
      <c r="BF33" s="124"/>
      <c r="BG33" s="124"/>
      <c r="BH33" s="124"/>
    </row>
    <row r="34" spans="1:60" ht="15" x14ac:dyDescent="0.25">
      <c r="A34" s="124"/>
      <c r="B34" s="124"/>
      <c r="C34" s="124"/>
      <c r="D34" s="124"/>
      <c r="E34" s="124"/>
      <c r="F34" s="124"/>
      <c r="G34" s="124"/>
      <c r="H34" s="124"/>
      <c r="I34" s="124"/>
      <c r="J34" s="131"/>
      <c r="K34" s="131"/>
      <c r="L34" s="131"/>
      <c r="M34" s="131"/>
      <c r="N34" s="131"/>
      <c r="O34" s="115"/>
      <c r="P34" s="115"/>
      <c r="Q34" s="115"/>
      <c r="R34" s="115"/>
      <c r="S34" s="115"/>
      <c r="T34" s="115"/>
      <c r="U34" s="115"/>
      <c r="V34" s="115"/>
      <c r="W34" s="115"/>
      <c r="X34" s="115"/>
      <c r="Y34" s="115"/>
      <c r="Z34" s="115"/>
      <c r="AA34" s="115"/>
      <c r="AB34" s="115"/>
      <c r="AC34" s="115"/>
      <c r="AD34" s="115"/>
      <c r="AE34" s="115"/>
      <c r="AF34" s="115"/>
      <c r="AG34" s="115"/>
      <c r="AH34" s="115"/>
      <c r="AI34" s="119"/>
      <c r="AJ34" s="119"/>
      <c r="AK34" s="115"/>
      <c r="AL34" s="115"/>
      <c r="AM34" s="115"/>
      <c r="AN34" s="115"/>
      <c r="AO34" s="127"/>
      <c r="AP34" s="127"/>
      <c r="AQ34" s="133"/>
      <c r="AR34" s="133"/>
      <c r="AS34" s="133"/>
      <c r="AT34" s="133"/>
      <c r="AU34" s="124"/>
      <c r="AV34" s="124"/>
      <c r="AW34" s="124"/>
      <c r="AX34" s="124"/>
      <c r="AY34" s="124"/>
      <c r="AZ34" s="124"/>
      <c r="BA34" s="124"/>
      <c r="BB34" s="124"/>
      <c r="BC34" s="124"/>
      <c r="BD34" s="124"/>
      <c r="BE34" s="124"/>
      <c r="BF34" s="124"/>
      <c r="BG34" s="124"/>
      <c r="BH34" s="124"/>
    </row>
    <row r="35" spans="1:60" ht="15" x14ac:dyDescent="0.25">
      <c r="A35" s="124"/>
      <c r="B35" s="124"/>
      <c r="C35" s="124"/>
      <c r="D35" s="124"/>
      <c r="E35" s="124"/>
      <c r="F35" s="124"/>
      <c r="G35" s="124"/>
      <c r="H35" s="124"/>
      <c r="I35" s="124"/>
      <c r="J35" s="131"/>
      <c r="K35" s="131"/>
      <c r="L35" s="131"/>
      <c r="M35" s="131"/>
      <c r="N35" s="131"/>
      <c r="O35" s="115"/>
      <c r="P35" s="115"/>
      <c r="Q35" s="115"/>
      <c r="R35" s="115"/>
      <c r="S35" s="115"/>
      <c r="T35" s="115"/>
      <c r="U35" s="115"/>
      <c r="V35" s="115"/>
      <c r="W35" s="115"/>
      <c r="X35" s="115"/>
      <c r="Y35" s="115"/>
      <c r="Z35" s="115"/>
      <c r="AA35" s="115"/>
      <c r="AB35" s="115"/>
      <c r="AC35" s="115"/>
      <c r="AD35" s="115"/>
      <c r="AE35" s="115"/>
      <c r="AF35" s="115"/>
      <c r="AG35" s="115"/>
      <c r="AH35" s="115"/>
      <c r="AI35" s="119"/>
      <c r="AJ35" s="119"/>
      <c r="AK35" s="115"/>
      <c r="AL35" s="115"/>
      <c r="AM35" s="115"/>
      <c r="AN35" s="115"/>
      <c r="AO35" s="127"/>
      <c r="AP35" s="127"/>
      <c r="AQ35" s="133"/>
      <c r="AR35" s="133"/>
      <c r="AS35" s="133"/>
      <c r="AT35" s="133"/>
      <c r="AU35" s="124"/>
      <c r="AV35" s="124"/>
      <c r="AW35" s="124"/>
      <c r="AX35" s="124"/>
      <c r="AY35" s="124"/>
      <c r="AZ35" s="124"/>
      <c r="BA35" s="124"/>
      <c r="BB35" s="124"/>
      <c r="BC35" s="124"/>
      <c r="BD35" s="124"/>
      <c r="BE35" s="124"/>
      <c r="BF35" s="124"/>
      <c r="BG35" s="124"/>
      <c r="BH35" s="124"/>
    </row>
    <row r="36" spans="1:60" x14ac:dyDescent="0.3">
      <c r="A36" s="124"/>
      <c r="B36" s="124"/>
      <c r="C36" s="124"/>
      <c r="D36" s="124"/>
      <c r="E36" s="124"/>
      <c r="F36" s="124"/>
      <c r="G36" s="124"/>
      <c r="H36" s="124"/>
      <c r="I36" s="124"/>
      <c r="J36" s="131"/>
      <c r="K36" s="131"/>
      <c r="L36" s="131"/>
      <c r="M36" s="131"/>
      <c r="N36" s="131"/>
      <c r="O36" s="115"/>
      <c r="P36" s="115"/>
      <c r="Q36" s="115"/>
      <c r="R36" s="115"/>
      <c r="S36" s="115"/>
      <c r="T36" s="115"/>
      <c r="U36" s="115"/>
      <c r="V36" s="115"/>
      <c r="W36" s="115"/>
      <c r="X36" s="115"/>
      <c r="Y36" s="115"/>
      <c r="Z36" s="115"/>
      <c r="AA36" s="115"/>
      <c r="AB36" s="115"/>
      <c r="AC36" s="115"/>
      <c r="AD36" s="115"/>
      <c r="AE36" s="115"/>
      <c r="AF36" s="115"/>
      <c r="AG36" s="115"/>
      <c r="AH36" s="115"/>
      <c r="AI36" s="119"/>
      <c r="AJ36" s="119"/>
      <c r="AK36" s="115"/>
      <c r="AL36" s="115"/>
      <c r="AM36" s="115"/>
      <c r="AN36" s="115"/>
      <c r="AO36" s="127"/>
      <c r="AP36" s="127"/>
      <c r="AQ36" s="133"/>
      <c r="AR36" s="133"/>
      <c r="AS36" s="133"/>
      <c r="AT36" s="133"/>
      <c r="AU36" s="124"/>
      <c r="AV36" s="124"/>
      <c r="AW36" s="124"/>
      <c r="AX36" s="124"/>
      <c r="AY36" s="124"/>
      <c r="AZ36" s="124"/>
      <c r="BA36" s="124"/>
      <c r="BB36" s="124"/>
      <c r="BC36" s="124"/>
      <c r="BD36" s="124"/>
      <c r="BE36" s="124"/>
      <c r="BF36" s="124"/>
      <c r="BG36" s="124"/>
      <c r="BH36" s="124"/>
    </row>
    <row r="37" spans="1:60" x14ac:dyDescent="0.3">
      <c r="A37" s="124"/>
      <c r="B37" s="124"/>
      <c r="C37" s="124"/>
      <c r="D37" s="124"/>
      <c r="E37" s="124"/>
      <c r="F37" s="124"/>
      <c r="G37" s="124"/>
      <c r="H37" s="124"/>
      <c r="I37" s="124"/>
      <c r="J37" s="131"/>
      <c r="K37" s="131"/>
      <c r="L37" s="131"/>
      <c r="M37" s="131"/>
      <c r="N37" s="131"/>
      <c r="O37" s="115"/>
      <c r="P37" s="115"/>
      <c r="Q37" s="115"/>
      <c r="R37" s="115"/>
      <c r="S37" s="115"/>
      <c r="T37" s="115"/>
      <c r="U37" s="115"/>
      <c r="V37" s="115"/>
      <c r="W37" s="115"/>
      <c r="X37" s="115"/>
      <c r="Y37" s="115"/>
      <c r="Z37" s="115"/>
      <c r="AA37" s="115"/>
      <c r="AB37" s="115"/>
      <c r="AC37" s="115"/>
      <c r="AD37" s="115"/>
      <c r="AE37" s="115"/>
      <c r="AF37" s="115"/>
      <c r="AG37" s="115"/>
      <c r="AH37" s="115"/>
      <c r="AI37" s="119"/>
      <c r="AJ37" s="119"/>
      <c r="AK37" s="115"/>
      <c r="AL37" s="115"/>
      <c r="AM37" s="115"/>
      <c r="AN37" s="115"/>
      <c r="AO37" s="127"/>
      <c r="AP37" s="127"/>
      <c r="AQ37" s="133"/>
      <c r="AR37" s="133"/>
      <c r="AS37" s="133"/>
      <c r="AT37" s="133"/>
      <c r="AU37" s="124"/>
      <c r="AV37" s="124"/>
      <c r="AW37" s="124"/>
      <c r="AX37" s="124"/>
      <c r="AY37" s="124"/>
      <c r="AZ37" s="124"/>
      <c r="BA37" s="124"/>
      <c r="BB37" s="124"/>
      <c r="BC37" s="124"/>
      <c r="BD37" s="124"/>
      <c r="BE37" s="124"/>
      <c r="BF37" s="124"/>
      <c r="BG37" s="124"/>
      <c r="BH37" s="124"/>
    </row>
    <row r="38" spans="1:60" x14ac:dyDescent="0.3">
      <c r="A38" s="124"/>
      <c r="B38" s="124"/>
      <c r="C38" s="124"/>
      <c r="D38" s="124"/>
      <c r="E38" s="124"/>
      <c r="F38" s="124"/>
      <c r="G38" s="124"/>
      <c r="H38" s="124"/>
      <c r="I38" s="124"/>
      <c r="J38" s="131"/>
      <c r="K38" s="131"/>
      <c r="L38" s="131"/>
      <c r="M38" s="131"/>
      <c r="N38" s="131"/>
      <c r="O38" s="115"/>
      <c r="P38" s="115"/>
      <c r="Q38" s="115"/>
      <c r="R38" s="115"/>
      <c r="S38" s="115"/>
      <c r="T38" s="115"/>
      <c r="U38" s="115"/>
      <c r="V38" s="115"/>
      <c r="W38" s="115"/>
      <c r="X38" s="115"/>
      <c r="Y38" s="115"/>
      <c r="Z38" s="115"/>
      <c r="AA38" s="115"/>
      <c r="AB38" s="115"/>
      <c r="AC38" s="115"/>
      <c r="AD38" s="115"/>
      <c r="AE38" s="115"/>
      <c r="AF38" s="115"/>
      <c r="AG38" s="115"/>
      <c r="AH38" s="115"/>
      <c r="AI38" s="119"/>
      <c r="AJ38" s="119"/>
      <c r="AK38" s="115"/>
      <c r="AL38" s="120"/>
      <c r="AM38" s="115"/>
      <c r="AN38" s="115"/>
      <c r="AO38" s="127"/>
      <c r="AP38" s="127"/>
      <c r="AQ38" s="133"/>
      <c r="AR38" s="133"/>
      <c r="AS38" s="133"/>
      <c r="AT38" s="133"/>
      <c r="AU38" s="124"/>
      <c r="AV38" s="124"/>
      <c r="AW38" s="124"/>
      <c r="AX38" s="124"/>
      <c r="AY38" s="124"/>
      <c r="AZ38" s="124"/>
      <c r="BA38" s="124"/>
      <c r="BB38" s="124"/>
      <c r="BC38" s="124"/>
      <c r="BD38" s="124"/>
      <c r="BE38" s="124"/>
      <c r="BF38" s="124"/>
      <c r="BG38" s="124"/>
      <c r="BH38" s="124"/>
    </row>
    <row r="39" spans="1:60" x14ac:dyDescent="0.3">
      <c r="A39" s="124"/>
      <c r="B39" s="124"/>
      <c r="C39" s="124"/>
      <c r="D39" s="124"/>
      <c r="E39" s="124"/>
      <c r="F39" s="124"/>
      <c r="G39" s="124"/>
      <c r="H39" s="124"/>
      <c r="I39" s="124"/>
      <c r="J39" s="131"/>
      <c r="K39" s="131"/>
      <c r="L39" s="131"/>
      <c r="M39" s="131"/>
      <c r="N39" s="131"/>
      <c r="O39" s="115"/>
      <c r="P39" s="115"/>
      <c r="Q39" s="115"/>
      <c r="R39" s="115"/>
      <c r="S39" s="115"/>
      <c r="T39" s="115"/>
      <c r="U39" s="115"/>
      <c r="V39" s="115"/>
      <c r="W39" s="115"/>
      <c r="X39" s="115"/>
      <c r="Y39" s="115"/>
      <c r="Z39" s="115"/>
      <c r="AA39" s="115"/>
      <c r="AB39" s="115"/>
      <c r="AC39" s="115"/>
      <c r="AD39" s="115"/>
      <c r="AE39" s="115"/>
      <c r="AF39" s="115"/>
      <c r="AG39" s="115"/>
      <c r="AH39" s="115"/>
      <c r="AI39" s="119"/>
      <c r="AJ39" s="119"/>
      <c r="AK39" s="119"/>
      <c r="AL39" s="119"/>
      <c r="AM39" s="115"/>
      <c r="AN39" s="115"/>
      <c r="AO39" s="127"/>
      <c r="AP39" s="127"/>
      <c r="AQ39" s="133"/>
      <c r="AR39" s="133"/>
      <c r="AS39" s="133"/>
      <c r="AT39" s="133"/>
      <c r="AU39" s="124"/>
      <c r="AV39" s="124"/>
      <c r="AW39" s="124"/>
      <c r="AX39" s="124"/>
      <c r="AY39" s="124"/>
      <c r="AZ39" s="124"/>
      <c r="BA39" s="124"/>
      <c r="BB39" s="124"/>
      <c r="BC39" s="124"/>
      <c r="BD39" s="124"/>
      <c r="BE39" s="124"/>
      <c r="BF39" s="124"/>
      <c r="BG39" s="124"/>
      <c r="BH39" s="124"/>
    </row>
    <row r="40" spans="1:60" x14ac:dyDescent="0.3">
      <c r="A40" s="124"/>
      <c r="B40" s="124"/>
      <c r="C40" s="124"/>
      <c r="D40" s="124"/>
      <c r="E40" s="124"/>
      <c r="F40" s="124"/>
      <c r="G40" s="124"/>
      <c r="H40" s="124"/>
      <c r="I40" s="124"/>
      <c r="J40" s="131"/>
      <c r="K40" s="131"/>
      <c r="L40" s="131"/>
      <c r="M40" s="131"/>
      <c r="N40" s="131"/>
      <c r="O40" s="115"/>
      <c r="P40" s="115"/>
      <c r="Q40" s="115"/>
      <c r="R40" s="115"/>
      <c r="S40" s="115"/>
      <c r="T40" s="115"/>
      <c r="U40" s="115"/>
      <c r="V40" s="115"/>
      <c r="W40" s="115"/>
      <c r="X40" s="115"/>
      <c r="Y40" s="115"/>
      <c r="Z40" s="115"/>
      <c r="AA40" s="115"/>
      <c r="AB40" s="115"/>
      <c r="AC40" s="115"/>
      <c r="AD40" s="115"/>
      <c r="AE40" s="115"/>
      <c r="AF40" s="115"/>
      <c r="AG40" s="115"/>
      <c r="AH40" s="115"/>
      <c r="AI40" s="119"/>
      <c r="AJ40" s="119"/>
      <c r="AK40" s="115"/>
      <c r="AL40" s="115"/>
      <c r="AM40" s="115"/>
      <c r="AN40" s="115"/>
      <c r="AO40" s="127"/>
      <c r="AP40" s="127"/>
      <c r="AQ40" s="133"/>
      <c r="AR40" s="133"/>
      <c r="AS40" s="133"/>
      <c r="AT40" s="133"/>
      <c r="AU40" s="124"/>
      <c r="AV40" s="124"/>
      <c r="AW40" s="124"/>
      <c r="AX40" s="124"/>
      <c r="AY40" s="124"/>
      <c r="AZ40" s="124"/>
      <c r="BA40" s="124"/>
      <c r="BB40" s="124"/>
      <c r="BC40" s="124"/>
      <c r="BD40" s="124"/>
      <c r="BE40" s="124"/>
      <c r="BF40" s="124"/>
      <c r="BG40" s="124"/>
      <c r="BH40" s="124"/>
    </row>
    <row r="41" spans="1:60" x14ac:dyDescent="0.3">
      <c r="A41" s="124"/>
      <c r="B41" s="124"/>
      <c r="C41" s="124"/>
      <c r="D41" s="124"/>
      <c r="E41" s="124"/>
      <c r="F41" s="124"/>
      <c r="G41" s="124"/>
      <c r="H41" s="124"/>
      <c r="I41" s="124"/>
      <c r="J41" s="131"/>
      <c r="K41" s="131"/>
      <c r="L41" s="131"/>
      <c r="M41" s="131"/>
      <c r="N41" s="131"/>
      <c r="O41" s="115"/>
      <c r="P41" s="115"/>
      <c r="Q41" s="115"/>
      <c r="R41" s="115"/>
      <c r="S41" s="115"/>
      <c r="T41" s="115"/>
      <c r="U41" s="115"/>
      <c r="V41" s="115"/>
      <c r="W41" s="115"/>
      <c r="X41" s="115"/>
      <c r="Y41" s="115"/>
      <c r="Z41" s="115"/>
      <c r="AA41" s="115"/>
      <c r="AB41" s="115"/>
      <c r="AC41" s="115"/>
      <c r="AD41" s="115"/>
      <c r="AE41" s="115"/>
      <c r="AF41" s="115"/>
      <c r="AG41" s="115"/>
      <c r="AH41" s="115"/>
      <c r="AI41" s="119"/>
      <c r="AJ41" s="119"/>
      <c r="AK41" s="115"/>
      <c r="AL41" s="115"/>
      <c r="AM41" s="115"/>
      <c r="AN41" s="115"/>
      <c r="AO41" s="127"/>
      <c r="AP41" s="127"/>
      <c r="AQ41" s="133"/>
      <c r="AR41" s="133"/>
      <c r="AS41" s="133"/>
      <c r="AT41" s="133"/>
      <c r="AU41" s="124"/>
      <c r="AV41" s="124"/>
      <c r="AW41" s="124"/>
      <c r="AX41" s="124"/>
      <c r="AY41" s="124"/>
      <c r="AZ41" s="124"/>
      <c r="BA41" s="124"/>
      <c r="BB41" s="124"/>
      <c r="BC41" s="124"/>
      <c r="BD41" s="124"/>
      <c r="BE41" s="124"/>
      <c r="BF41" s="124"/>
      <c r="BG41" s="124"/>
      <c r="BH41" s="124"/>
    </row>
    <row r="42" spans="1:60" x14ac:dyDescent="0.3">
      <c r="A42" s="124"/>
      <c r="B42" s="124"/>
      <c r="C42" s="124"/>
      <c r="D42" s="124"/>
      <c r="E42" s="124"/>
      <c r="F42" s="124"/>
      <c r="G42" s="124"/>
      <c r="H42" s="124"/>
      <c r="I42" s="124"/>
      <c r="J42" s="131"/>
      <c r="K42" s="131"/>
      <c r="L42" s="131"/>
      <c r="M42" s="131"/>
      <c r="N42" s="131"/>
      <c r="O42" s="115"/>
      <c r="P42" s="115"/>
      <c r="Q42" s="115"/>
      <c r="R42" s="115"/>
      <c r="S42" s="115"/>
      <c r="T42" s="115"/>
      <c r="U42" s="115"/>
      <c r="V42" s="115"/>
      <c r="W42" s="115"/>
      <c r="X42" s="115"/>
      <c r="Y42" s="115"/>
      <c r="Z42" s="115"/>
      <c r="AA42" s="115"/>
      <c r="AB42" s="115"/>
      <c r="AC42" s="115"/>
      <c r="AD42" s="115"/>
      <c r="AE42" s="115"/>
      <c r="AF42" s="115"/>
      <c r="AG42" s="115"/>
      <c r="AH42" s="115"/>
      <c r="AI42" s="121"/>
      <c r="AJ42" s="121"/>
      <c r="AK42" s="115"/>
      <c r="AL42" s="115"/>
      <c r="AM42" s="115"/>
      <c r="AN42" s="115"/>
      <c r="AO42" s="127"/>
      <c r="AP42" s="127"/>
      <c r="AQ42" s="133"/>
      <c r="AR42" s="133"/>
      <c r="AS42" s="133"/>
      <c r="AT42" s="133"/>
      <c r="AU42" s="124"/>
      <c r="AV42" s="124"/>
      <c r="AW42" s="124"/>
      <c r="AX42" s="124"/>
      <c r="AY42" s="124"/>
      <c r="AZ42" s="124"/>
      <c r="BA42" s="124"/>
      <c r="BB42" s="124"/>
      <c r="BC42" s="124"/>
      <c r="BD42" s="124"/>
      <c r="BE42" s="124"/>
      <c r="BF42" s="124"/>
      <c r="BG42" s="124"/>
      <c r="BH42" s="124"/>
    </row>
    <row r="43" spans="1:60" x14ac:dyDescent="0.3">
      <c r="A43" s="124"/>
      <c r="B43" s="124"/>
      <c r="C43" s="124"/>
      <c r="D43" s="124"/>
      <c r="E43" s="124"/>
      <c r="F43" s="124"/>
      <c r="G43" s="124"/>
      <c r="H43" s="124"/>
      <c r="I43" s="124"/>
      <c r="J43" s="131"/>
      <c r="K43" s="131"/>
      <c r="L43" s="131"/>
      <c r="M43" s="131"/>
      <c r="N43" s="131"/>
      <c r="O43" s="115"/>
      <c r="P43" s="115"/>
      <c r="Q43" s="115"/>
      <c r="R43" s="115"/>
      <c r="S43" s="115"/>
      <c r="T43" s="115"/>
      <c r="U43" s="115"/>
      <c r="V43" s="115"/>
      <c r="W43" s="115"/>
      <c r="X43" s="115"/>
      <c r="Y43" s="115"/>
      <c r="Z43" s="115"/>
      <c r="AA43" s="115"/>
      <c r="AB43" s="115"/>
      <c r="AC43" s="115"/>
      <c r="AD43" s="115"/>
      <c r="AE43" s="115"/>
      <c r="AF43" s="115"/>
      <c r="AG43" s="115"/>
      <c r="AH43" s="115"/>
      <c r="AI43" s="119"/>
      <c r="AJ43" s="119"/>
      <c r="AK43" s="115"/>
      <c r="AL43" s="115"/>
      <c r="AM43" s="115"/>
      <c r="AN43" s="115"/>
      <c r="AO43" s="127"/>
      <c r="AP43" s="127"/>
      <c r="AQ43" s="133"/>
      <c r="AR43" s="133"/>
      <c r="AS43" s="133"/>
      <c r="AT43" s="133"/>
      <c r="AU43" s="124"/>
      <c r="AV43" s="124"/>
      <c r="AW43" s="124"/>
      <c r="AX43" s="124"/>
      <c r="AY43" s="124"/>
      <c r="AZ43" s="124"/>
      <c r="BA43" s="124"/>
      <c r="BB43" s="124"/>
      <c r="BC43" s="124"/>
      <c r="BD43" s="124"/>
      <c r="BE43" s="124"/>
      <c r="BF43" s="124"/>
      <c r="BG43" s="124"/>
      <c r="BH43" s="124"/>
    </row>
    <row r="44" spans="1:60" x14ac:dyDescent="0.3">
      <c r="A44" s="124"/>
      <c r="B44" s="124"/>
      <c r="C44" s="124"/>
      <c r="D44" s="124"/>
      <c r="E44" s="124"/>
      <c r="F44" s="124"/>
      <c r="G44" s="124"/>
      <c r="H44" s="124"/>
      <c r="I44" s="124"/>
      <c r="J44" s="131"/>
      <c r="K44" s="131"/>
      <c r="L44" s="131"/>
      <c r="M44" s="131"/>
      <c r="N44" s="131"/>
      <c r="O44" s="115"/>
      <c r="P44" s="115"/>
      <c r="Q44" s="115"/>
      <c r="R44" s="115"/>
      <c r="S44" s="115"/>
      <c r="T44" s="115"/>
      <c r="U44" s="115"/>
      <c r="V44" s="115"/>
      <c r="W44" s="115"/>
      <c r="X44" s="115"/>
      <c r="Y44" s="115"/>
      <c r="Z44" s="115"/>
      <c r="AA44" s="115"/>
      <c r="AB44" s="115"/>
      <c r="AC44" s="115"/>
      <c r="AD44" s="115"/>
      <c r="AE44" s="115"/>
      <c r="AF44" s="115"/>
      <c r="AG44" s="115"/>
      <c r="AH44" s="115"/>
      <c r="AI44" s="120"/>
      <c r="AJ44" s="119"/>
      <c r="AK44" s="117"/>
      <c r="AL44" s="118"/>
      <c r="AM44" s="115"/>
      <c r="AN44" s="115"/>
      <c r="AO44" s="127"/>
      <c r="AP44" s="127"/>
      <c r="AQ44" s="133"/>
      <c r="AR44" s="133"/>
      <c r="AS44" s="133"/>
      <c r="AT44" s="133"/>
      <c r="AU44" s="124"/>
      <c r="AV44" s="124"/>
      <c r="AW44" s="124"/>
      <c r="AX44" s="124"/>
      <c r="AY44" s="124"/>
      <c r="AZ44" s="124"/>
      <c r="BA44" s="124"/>
      <c r="BB44" s="124"/>
      <c r="BC44" s="124"/>
      <c r="BD44" s="124"/>
      <c r="BE44" s="124"/>
      <c r="BF44" s="124"/>
      <c r="BG44" s="124"/>
      <c r="BH44" s="124"/>
    </row>
    <row r="45" spans="1:60" x14ac:dyDescent="0.3">
      <c r="A45" s="124"/>
      <c r="B45" s="124"/>
      <c r="C45" s="124"/>
      <c r="D45" s="124"/>
      <c r="E45" s="124"/>
      <c r="F45" s="124"/>
      <c r="G45" s="124"/>
      <c r="H45" s="124"/>
      <c r="I45" s="124"/>
      <c r="J45" s="131"/>
      <c r="K45" s="131"/>
      <c r="L45" s="131"/>
      <c r="M45" s="131"/>
      <c r="N45" s="131"/>
      <c r="O45" s="115"/>
      <c r="P45" s="115"/>
      <c r="Q45" s="115"/>
      <c r="R45" s="115"/>
      <c r="S45" s="115"/>
      <c r="T45" s="115"/>
      <c r="U45" s="115"/>
      <c r="V45" s="115"/>
      <c r="W45" s="115"/>
      <c r="X45" s="115"/>
      <c r="Y45" s="115"/>
      <c r="Z45" s="115"/>
      <c r="AA45" s="115"/>
      <c r="AB45" s="115"/>
      <c r="AC45" s="115"/>
      <c r="AD45" s="115"/>
      <c r="AE45" s="115"/>
      <c r="AF45" s="115"/>
      <c r="AG45" s="115"/>
      <c r="AH45" s="115"/>
      <c r="AI45" s="115"/>
      <c r="AJ45" s="120"/>
      <c r="AK45" s="119"/>
      <c r="AL45" s="122"/>
      <c r="AM45" s="115"/>
      <c r="AN45" s="115"/>
      <c r="AO45" s="127"/>
      <c r="AP45" s="127"/>
      <c r="AQ45" s="133"/>
      <c r="AR45" s="133"/>
      <c r="AS45" s="133"/>
      <c r="AT45" s="133"/>
      <c r="AU45" s="124"/>
      <c r="AV45" s="124"/>
      <c r="AW45" s="124"/>
      <c r="AX45" s="124"/>
      <c r="AY45" s="124"/>
      <c r="AZ45" s="124"/>
      <c r="BA45" s="124"/>
      <c r="BB45" s="124"/>
      <c r="BC45" s="124"/>
      <c r="BD45" s="124"/>
      <c r="BE45" s="124"/>
      <c r="BF45" s="124"/>
      <c r="BG45" s="124"/>
      <c r="BH45" s="124"/>
    </row>
    <row r="46" spans="1:60" x14ac:dyDescent="0.3">
      <c r="A46" s="124"/>
      <c r="B46" s="124"/>
      <c r="C46" s="124"/>
      <c r="D46" s="124"/>
      <c r="E46" s="124"/>
      <c r="F46" s="124"/>
      <c r="G46" s="124"/>
      <c r="H46" s="124"/>
      <c r="I46" s="124"/>
      <c r="J46" s="130"/>
      <c r="K46" s="130"/>
      <c r="L46" s="130"/>
      <c r="M46" s="130"/>
      <c r="N46" s="130"/>
      <c r="O46" s="115"/>
      <c r="P46" s="115"/>
      <c r="Q46" s="115"/>
      <c r="R46" s="115"/>
      <c r="S46" s="115"/>
      <c r="T46" s="115"/>
      <c r="U46" s="115"/>
      <c r="V46" s="115"/>
      <c r="W46" s="115"/>
      <c r="X46" s="115"/>
      <c r="Y46" s="115"/>
      <c r="Z46" s="115"/>
      <c r="AA46" s="115"/>
      <c r="AB46" s="115"/>
      <c r="AC46" s="115"/>
      <c r="AD46" s="115"/>
      <c r="AE46" s="115"/>
      <c r="AF46" s="115"/>
      <c r="AG46" s="115"/>
      <c r="AH46" s="115"/>
      <c r="AI46" s="120"/>
      <c r="AJ46" s="120"/>
      <c r="AK46" s="115"/>
      <c r="AL46" s="115"/>
      <c r="AM46" s="115"/>
      <c r="AN46" s="115"/>
      <c r="AO46" s="127"/>
      <c r="AP46" s="127"/>
      <c r="AQ46" s="133"/>
      <c r="AR46" s="133"/>
      <c r="AS46" s="133"/>
      <c r="AT46" s="133"/>
      <c r="AU46" s="124"/>
      <c r="AV46" s="124"/>
      <c r="AW46" s="124"/>
      <c r="AX46" s="124"/>
      <c r="AY46" s="124"/>
      <c r="AZ46" s="124"/>
      <c r="BA46" s="124"/>
      <c r="BB46" s="124"/>
      <c r="BC46" s="124"/>
      <c r="BD46" s="124"/>
      <c r="BE46" s="124"/>
      <c r="BF46" s="124"/>
      <c r="BG46" s="124"/>
      <c r="BH46" s="124"/>
    </row>
    <row r="47" spans="1:60" x14ac:dyDescent="0.3">
      <c r="A47" s="124"/>
      <c r="B47" s="124"/>
      <c r="C47" s="124"/>
      <c r="D47" s="124"/>
      <c r="E47" s="124"/>
      <c r="F47" s="124"/>
      <c r="G47" s="124"/>
      <c r="H47" s="124"/>
      <c r="I47" s="124"/>
      <c r="J47" s="130"/>
      <c r="K47" s="130"/>
      <c r="L47" s="130"/>
      <c r="M47" s="130"/>
      <c r="N47" s="130"/>
      <c r="O47" s="124"/>
      <c r="P47" s="124"/>
      <c r="Q47" s="124"/>
      <c r="R47" s="124"/>
      <c r="S47" s="124"/>
      <c r="T47" s="124"/>
      <c r="U47" s="124"/>
      <c r="V47" s="124"/>
      <c r="W47" s="125"/>
      <c r="X47" s="124"/>
      <c r="Y47" s="124"/>
      <c r="Z47" s="124"/>
      <c r="AA47" s="124"/>
      <c r="AB47" s="124"/>
      <c r="AC47" s="124"/>
      <c r="AD47" s="124"/>
      <c r="AE47" s="124"/>
      <c r="AF47" s="124"/>
      <c r="AG47" s="124"/>
      <c r="AH47" s="124"/>
      <c r="AI47" s="124"/>
      <c r="AJ47" s="124"/>
      <c r="AK47" s="124"/>
      <c r="AL47" s="124"/>
      <c r="AM47" s="113"/>
      <c r="AN47" s="113"/>
      <c r="AO47" s="124"/>
      <c r="AP47" s="124"/>
      <c r="AQ47" s="133"/>
      <c r="AR47" s="133"/>
      <c r="AS47" s="133"/>
      <c r="AT47" s="133"/>
      <c r="AU47" s="124"/>
      <c r="AV47" s="124"/>
      <c r="AW47" s="124"/>
      <c r="AX47" s="124"/>
      <c r="AY47" s="124"/>
      <c r="AZ47" s="124"/>
      <c r="BA47" s="124"/>
      <c r="BB47" s="124"/>
      <c r="BC47" s="124"/>
      <c r="BD47" s="124"/>
      <c r="BE47" s="124"/>
      <c r="BF47" s="124"/>
      <c r="BG47" s="124"/>
      <c r="BH47" s="124"/>
    </row>
    <row r="48" spans="1:60" x14ac:dyDescent="0.3">
      <c r="A48" s="124"/>
      <c r="B48" s="124"/>
      <c r="C48" s="124"/>
      <c r="D48" s="124"/>
      <c r="E48" s="124"/>
      <c r="F48" s="124"/>
      <c r="G48" s="124"/>
      <c r="H48" s="124"/>
      <c r="I48" s="124"/>
      <c r="J48" s="130"/>
      <c r="K48" s="130"/>
      <c r="L48" s="130"/>
      <c r="M48" s="130"/>
      <c r="N48" s="130"/>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33"/>
      <c r="AR48" s="133"/>
      <c r="AS48" s="133"/>
      <c r="AT48" s="133"/>
      <c r="AU48" s="124"/>
      <c r="AV48" s="124"/>
      <c r="AW48" s="124"/>
      <c r="AX48" s="124"/>
      <c r="AY48" s="124"/>
      <c r="AZ48" s="124"/>
      <c r="BA48" s="124"/>
      <c r="BB48" s="124"/>
      <c r="BC48" s="124"/>
      <c r="BD48" s="124"/>
      <c r="BE48" s="124"/>
      <c r="BF48" s="124"/>
      <c r="BG48" s="124"/>
      <c r="BH48" s="124"/>
    </row>
    <row r="49" spans="1:60" x14ac:dyDescent="0.3">
      <c r="A49" s="124"/>
      <c r="B49" s="124"/>
      <c r="C49" s="124"/>
      <c r="D49" s="124"/>
      <c r="E49" s="124"/>
      <c r="F49" s="124"/>
      <c r="G49" s="124"/>
      <c r="H49" s="124"/>
      <c r="I49" s="124"/>
      <c r="J49" s="130"/>
      <c r="K49" s="130"/>
      <c r="L49" s="130"/>
      <c r="M49" s="130"/>
      <c r="N49" s="130"/>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13"/>
      <c r="AM49" s="113"/>
      <c r="AN49" s="124"/>
      <c r="AO49" s="124"/>
      <c r="AP49" s="124"/>
      <c r="AQ49" s="133"/>
      <c r="AR49" s="133"/>
      <c r="AS49" s="133"/>
      <c r="AT49" s="133"/>
      <c r="AU49" s="124"/>
      <c r="AV49" s="124"/>
      <c r="AW49" s="124"/>
      <c r="AX49" s="124"/>
      <c r="AY49" s="124"/>
      <c r="AZ49" s="124"/>
      <c r="BA49" s="124"/>
      <c r="BB49" s="124"/>
      <c r="BC49" s="124"/>
      <c r="BD49" s="124"/>
      <c r="BE49" s="124"/>
      <c r="BF49" s="124"/>
      <c r="BG49" s="124"/>
      <c r="BH49" s="124"/>
    </row>
    <row r="50" spans="1:60" ht="15.6" x14ac:dyDescent="0.3">
      <c r="A50" s="124"/>
      <c r="B50" s="124"/>
      <c r="C50" s="124"/>
      <c r="D50" s="124"/>
      <c r="E50" s="124"/>
      <c r="F50" s="124"/>
      <c r="G50" s="124"/>
      <c r="H50" s="124"/>
      <c r="I50" s="124"/>
      <c r="J50" s="130"/>
      <c r="K50" s="130"/>
      <c r="L50" s="130"/>
      <c r="M50" s="130"/>
      <c r="N50" s="130"/>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6"/>
      <c r="AM50" s="126"/>
      <c r="AN50" s="124"/>
      <c r="AO50" s="124"/>
      <c r="AP50" s="124"/>
      <c r="AQ50" s="133"/>
      <c r="AR50" s="133"/>
      <c r="AS50" s="133"/>
      <c r="AT50" s="133"/>
      <c r="AU50" s="124"/>
      <c r="AV50" s="124"/>
      <c r="AW50" s="124"/>
      <c r="AX50" s="124"/>
      <c r="AY50" s="124"/>
      <c r="AZ50" s="124"/>
      <c r="BA50" s="124"/>
      <c r="BB50" s="124"/>
      <c r="BC50" s="124"/>
      <c r="BD50" s="124"/>
      <c r="BE50" s="124"/>
      <c r="BF50" s="124"/>
      <c r="BG50" s="124"/>
      <c r="BH50" s="124"/>
    </row>
    <row r="51" spans="1:60" ht="15.6" x14ac:dyDescent="0.3">
      <c r="A51" s="124"/>
      <c r="B51" s="124"/>
      <c r="C51" s="124"/>
      <c r="D51" s="124"/>
      <c r="E51" s="124"/>
      <c r="F51" s="124"/>
      <c r="G51" s="124"/>
      <c r="H51" s="124"/>
      <c r="I51" s="124"/>
      <c r="J51" s="133"/>
      <c r="K51" s="133"/>
      <c r="L51" s="133"/>
      <c r="M51" s="133"/>
      <c r="N51" s="133"/>
      <c r="O51" s="133"/>
      <c r="P51" s="133"/>
      <c r="Q51" s="133"/>
      <c r="R51" s="133"/>
      <c r="S51" s="133"/>
      <c r="T51" s="133"/>
      <c r="U51" s="133"/>
      <c r="V51" s="133"/>
      <c r="W51" s="133"/>
      <c r="X51" s="133"/>
      <c r="Y51" s="133"/>
      <c r="Z51" s="133"/>
      <c r="AA51" s="133"/>
      <c r="AB51" s="133"/>
      <c r="AC51" s="133"/>
      <c r="AD51" s="133"/>
      <c r="AE51" s="134"/>
      <c r="AF51" s="135"/>
      <c r="AG51" s="133"/>
      <c r="AH51" s="133"/>
      <c r="AI51" s="133"/>
      <c r="AJ51" s="133"/>
      <c r="AK51" s="133"/>
      <c r="AL51" s="133"/>
      <c r="AM51" s="133"/>
      <c r="AN51" s="133"/>
      <c r="AO51" s="133"/>
      <c r="AP51" s="133"/>
      <c r="AQ51" s="133"/>
      <c r="AR51" s="133"/>
      <c r="AS51" s="133"/>
      <c r="AT51" s="133"/>
      <c r="AU51" s="124"/>
      <c r="AV51" s="124"/>
      <c r="AW51" s="124"/>
      <c r="AX51" s="124"/>
      <c r="AY51" s="124"/>
      <c r="AZ51" s="124"/>
      <c r="BA51" s="124"/>
      <c r="BB51" s="124"/>
      <c r="BC51" s="124"/>
      <c r="BD51" s="124"/>
      <c r="BE51" s="124"/>
      <c r="BF51" s="124"/>
      <c r="BG51" s="129"/>
      <c r="BH51" s="129"/>
    </row>
    <row r="52" spans="1:60" x14ac:dyDescent="0.3">
      <c r="A52" s="124"/>
      <c r="B52" s="124"/>
      <c r="C52" s="124"/>
      <c r="D52" s="124"/>
      <c r="E52" s="124"/>
      <c r="F52" s="124"/>
      <c r="G52" s="124"/>
      <c r="H52" s="124"/>
      <c r="I52" s="124"/>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24"/>
      <c r="AV52" s="124"/>
      <c r="AW52" s="124"/>
      <c r="AX52" s="124"/>
      <c r="AY52" s="124"/>
      <c r="AZ52" s="124"/>
      <c r="BA52" s="124"/>
      <c r="BB52" s="124"/>
      <c r="BC52" s="124"/>
      <c r="BD52" s="124"/>
      <c r="BE52" s="124"/>
      <c r="BF52" s="124"/>
      <c r="BG52" s="129"/>
      <c r="BH52" s="129"/>
    </row>
    <row r="53" spans="1:60" x14ac:dyDescent="0.3">
      <c r="A53" s="124"/>
      <c r="B53" s="124"/>
      <c r="C53" s="124"/>
      <c r="D53" s="124"/>
      <c r="E53" s="124"/>
      <c r="F53" s="124"/>
      <c r="G53" s="124"/>
      <c r="H53" s="124"/>
      <c r="I53" s="124"/>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24"/>
      <c r="AV53" s="124"/>
      <c r="AW53" s="124"/>
      <c r="AX53" s="124"/>
      <c r="AY53" s="124"/>
      <c r="AZ53" s="124"/>
      <c r="BA53" s="124"/>
      <c r="BB53" s="124"/>
      <c r="BC53" s="124"/>
      <c r="BD53" s="124"/>
      <c r="BE53" s="124"/>
      <c r="BF53" s="124"/>
      <c r="BG53" s="129"/>
      <c r="BH53" s="129"/>
    </row>
    <row r="54" spans="1:60" s="136" customFormat="1" x14ac:dyDescent="0.3"/>
    <row r="55" spans="1:60" s="136" customFormat="1" x14ac:dyDescent="0.3"/>
    <row r="56" spans="1:60" s="136" customFormat="1" x14ac:dyDescent="0.3"/>
    <row r="57" spans="1:60" s="136" customFormat="1" x14ac:dyDescent="0.3"/>
    <row r="58" spans="1:60" s="136" customFormat="1" x14ac:dyDescent="0.3"/>
    <row r="59" spans="1:60" s="136" customFormat="1" x14ac:dyDescent="0.3"/>
    <row r="60" spans="1:60" s="136" customFormat="1" x14ac:dyDescent="0.3"/>
    <row r="61" spans="1:60" s="136" customFormat="1" x14ac:dyDescent="0.3"/>
    <row r="62" spans="1:60" s="136" customFormat="1" x14ac:dyDescent="0.3"/>
    <row r="63" spans="1:60" s="136" customFormat="1" x14ac:dyDescent="0.3"/>
    <row r="64" spans="1:60" s="136" customFormat="1" x14ac:dyDescent="0.3"/>
    <row r="65" s="136" customFormat="1" x14ac:dyDescent="0.3"/>
    <row r="66" s="136" customFormat="1" x14ac:dyDescent="0.3"/>
    <row r="67" s="136" customFormat="1" x14ac:dyDescent="0.3"/>
    <row r="68" s="136" customFormat="1" x14ac:dyDescent="0.3"/>
    <row r="69" s="136" customFormat="1" x14ac:dyDescent="0.3"/>
    <row r="70" s="136" customFormat="1" x14ac:dyDescent="0.3"/>
    <row r="71" s="136" customFormat="1" x14ac:dyDescent="0.3"/>
    <row r="72" s="136" customFormat="1" x14ac:dyDescent="0.3"/>
    <row r="73" s="136" customFormat="1" x14ac:dyDescent="0.3"/>
    <row r="74" s="136" customFormat="1" x14ac:dyDescent="0.3"/>
    <row r="75" s="136" customFormat="1" x14ac:dyDescent="0.3"/>
    <row r="76" s="136" customFormat="1" x14ac:dyDescent="0.3"/>
    <row r="77" s="136" customFormat="1" x14ac:dyDescent="0.3"/>
    <row r="78" s="136" customFormat="1" x14ac:dyDescent="0.3"/>
    <row r="79" s="136" customFormat="1" x14ac:dyDescent="0.3"/>
    <row r="80" s="136" customFormat="1" x14ac:dyDescent="0.3"/>
    <row r="81" s="136" customFormat="1" x14ac:dyDescent="0.3"/>
    <row r="82" s="136" customFormat="1" x14ac:dyDescent="0.3"/>
  </sheetData>
  <pageMargins left="0.7" right="0.7" top="0.75" bottom="0.75" header="0.3" footer="0.3"/>
  <pageSetup scale="30" fitToWidth="0" fitToHeight="0" orientation="landscape" r:id="rId1"/>
  <colBreaks count="1" manualBreakCount="1">
    <brk id="9" max="5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185"/>
  <sheetViews>
    <sheetView zoomScale="70" zoomScaleNormal="70" workbookViewId="0">
      <selection activeCell="N53" sqref="N53"/>
    </sheetView>
  </sheetViews>
  <sheetFormatPr defaultRowHeight="14.4" x14ac:dyDescent="0.3"/>
  <cols>
    <col min="13" max="13" width="26.88671875" customWidth="1"/>
    <col min="14" max="14" width="25.33203125" customWidth="1"/>
    <col min="15" max="15" width="24.33203125" customWidth="1"/>
    <col min="16" max="16" width="14.6640625" customWidth="1"/>
    <col min="17" max="17" width="13.44140625" customWidth="1"/>
    <col min="18" max="18" width="12.109375" customWidth="1"/>
    <col min="19" max="19" width="12.33203125" customWidth="1"/>
    <col min="20" max="20" width="9.6640625" customWidth="1"/>
    <col min="21" max="21" width="9.109375" customWidth="1"/>
    <col min="22" max="22" width="10.88671875" customWidth="1"/>
    <col min="23" max="24" width="10.44140625" customWidth="1"/>
    <col min="25" max="25" width="9.5546875" customWidth="1"/>
    <col min="26" max="26" width="9.33203125" customWidth="1"/>
    <col min="27" max="27" width="8.33203125" customWidth="1"/>
    <col min="28" max="28" width="8.109375" customWidth="1"/>
    <col min="29" max="29" width="12.33203125" customWidth="1"/>
    <col min="30" max="30" width="13.44140625" customWidth="1"/>
    <col min="31" max="31" width="14.44140625" customWidth="1"/>
    <col min="32" max="32" width="19.109375" customWidth="1"/>
  </cols>
  <sheetData>
    <row r="2" spans="1:48" x14ac:dyDescent="0.3">
      <c r="A2" s="209" t="s">
        <v>2506</v>
      </c>
    </row>
    <row r="3" spans="1:48" x14ac:dyDescent="0.3">
      <c r="A3" s="209"/>
    </row>
    <row r="4" spans="1:48" x14ac:dyDescent="0.3">
      <c r="A4" s="209" t="s">
        <v>2507</v>
      </c>
    </row>
    <row r="5" spans="1:48" x14ac:dyDescent="0.3">
      <c r="A5" s="209" t="s">
        <v>2508</v>
      </c>
    </row>
    <row r="6" spans="1:48" x14ac:dyDescent="0.3">
      <c r="A6" s="210" t="s">
        <v>2509</v>
      </c>
    </row>
    <row r="7" spans="1:48" x14ac:dyDescent="0.3">
      <c r="A7" s="209" t="s">
        <v>2510</v>
      </c>
    </row>
    <row r="8" spans="1:48" x14ac:dyDescent="0.3">
      <c r="A8" s="210" t="s">
        <v>2511</v>
      </c>
    </row>
    <row r="9" spans="1:48" x14ac:dyDescent="0.3">
      <c r="A9" s="209"/>
    </row>
    <row r="10" spans="1:48" x14ac:dyDescent="0.3">
      <c r="A10" s="209" t="s">
        <v>2512</v>
      </c>
    </row>
    <row r="11" spans="1:48" x14ac:dyDescent="0.3">
      <c r="A11" s="209"/>
    </row>
    <row r="12" spans="1:48" x14ac:dyDescent="0.3">
      <c r="A12" s="209" t="s">
        <v>2513</v>
      </c>
    </row>
    <row r="13" spans="1:48" x14ac:dyDescent="0.3">
      <c r="A13" s="209"/>
    </row>
    <row r="14" spans="1:48" x14ac:dyDescent="0.3">
      <c r="A14" s="209" t="s">
        <v>2514</v>
      </c>
    </row>
    <row r="15" spans="1:48" x14ac:dyDescent="0.3">
      <c r="A15" s="209"/>
    </row>
    <row r="16" spans="1:48" ht="15" x14ac:dyDescent="0.3">
      <c r="A16" s="211" t="s">
        <v>2515</v>
      </c>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row>
    <row r="17" spans="1:48" x14ac:dyDescent="0.3">
      <c r="A17" s="212" t="s">
        <v>2516</v>
      </c>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row>
    <row r="18" spans="1:48" x14ac:dyDescent="0.3">
      <c r="A18" s="209"/>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row>
    <row r="19" spans="1:48" ht="22.95" x14ac:dyDescent="0.3">
      <c r="A19" s="213" t="s">
        <v>2517</v>
      </c>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row>
    <row r="20" spans="1:48" x14ac:dyDescent="0.3">
      <c r="A20" s="214" t="s">
        <v>2518</v>
      </c>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row>
    <row r="21" spans="1:48" x14ac:dyDescent="0.3">
      <c r="A21" s="214" t="s">
        <v>2519</v>
      </c>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row>
    <row r="22" spans="1:48" x14ac:dyDescent="0.3">
      <c r="A22" s="210" t="s">
        <v>2520</v>
      </c>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row>
    <row r="23" spans="1:48" ht="15" x14ac:dyDescent="0.25">
      <c r="A23" s="215" t="s">
        <v>2521</v>
      </c>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row>
    <row r="24" spans="1:48" ht="15" x14ac:dyDescent="0.25">
      <c r="A24" s="209"/>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row>
    <row r="25" spans="1:48" ht="15" x14ac:dyDescent="0.25">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row>
    <row r="26" spans="1:48" ht="15" x14ac:dyDescent="0.25">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row>
    <row r="27" spans="1:48" x14ac:dyDescent="0.3">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row>
    <row r="28" spans="1:48" x14ac:dyDescent="0.3">
      <c r="A28" s="58" t="s">
        <v>2522</v>
      </c>
      <c r="B28" s="58"/>
      <c r="C28" s="58"/>
      <c r="D28" s="58"/>
      <c r="E28" s="58"/>
      <c r="F28" s="58"/>
      <c r="G28" s="58"/>
      <c r="H28" s="58"/>
      <c r="I28" s="58"/>
      <c r="J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row>
    <row r="29" spans="1:48" x14ac:dyDescent="0.3">
      <c r="A29" s="58"/>
      <c r="B29" s="58"/>
      <c r="C29" s="58"/>
      <c r="D29" s="58"/>
      <c r="E29" s="58"/>
      <c r="F29" s="58"/>
      <c r="G29" s="58"/>
      <c r="H29" s="58"/>
      <c r="I29" s="58"/>
      <c r="J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row>
    <row r="30" spans="1:48" ht="53.4" thickBot="1" x14ac:dyDescent="0.35">
      <c r="A30" s="216"/>
      <c r="B30" s="217" t="s">
        <v>2523</v>
      </c>
      <c r="C30" s="217" t="s">
        <v>2524</v>
      </c>
      <c r="D30" s="217" t="s">
        <v>2525</v>
      </c>
      <c r="E30" s="217" t="s">
        <v>2526</v>
      </c>
      <c r="F30" s="217" t="s">
        <v>2527</v>
      </c>
      <c r="G30" s="217" t="s">
        <v>2528</v>
      </c>
      <c r="H30" s="217" t="s">
        <v>2529</v>
      </c>
      <c r="I30" s="217" t="s">
        <v>2530</v>
      </c>
      <c r="J30" s="218" t="s">
        <v>2531</v>
      </c>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row>
    <row r="31" spans="1:48" ht="15" thickBot="1" x14ac:dyDescent="0.35">
      <c r="A31" s="343">
        <v>2014</v>
      </c>
      <c r="B31" s="343"/>
      <c r="C31" s="343"/>
      <c r="D31" s="343"/>
      <c r="E31" s="343"/>
      <c r="F31" s="343"/>
      <c r="G31" s="343"/>
      <c r="H31" s="343"/>
      <c r="I31" s="343"/>
      <c r="J31" s="343"/>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row>
    <row r="32" spans="1:48" ht="15" thickBot="1" x14ac:dyDescent="0.35">
      <c r="A32" s="238" t="s">
        <v>2532</v>
      </c>
      <c r="B32" s="239">
        <v>12111</v>
      </c>
      <c r="C32" s="240">
        <v>37</v>
      </c>
      <c r="D32" s="240">
        <v>0</v>
      </c>
      <c r="E32" s="240">
        <v>28</v>
      </c>
      <c r="F32" s="240">
        <v>36</v>
      </c>
      <c r="G32" s="240">
        <v>0</v>
      </c>
      <c r="H32" s="240">
        <v>44</v>
      </c>
      <c r="I32" s="240">
        <v>0</v>
      </c>
      <c r="J32" s="240">
        <v>108</v>
      </c>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row>
    <row r="33" spans="1:59" ht="15" thickBot="1" x14ac:dyDescent="0.35">
      <c r="A33" s="241" t="s">
        <v>2533</v>
      </c>
      <c r="B33" s="242">
        <v>10242</v>
      </c>
      <c r="C33" s="243">
        <v>52</v>
      </c>
      <c r="D33" s="243">
        <v>0</v>
      </c>
      <c r="E33" s="243">
        <v>10</v>
      </c>
      <c r="F33" s="243">
        <v>39</v>
      </c>
      <c r="G33" s="243">
        <v>0</v>
      </c>
      <c r="H33" s="243">
        <v>37</v>
      </c>
      <c r="I33" s="243">
        <v>0</v>
      </c>
      <c r="J33" s="243">
        <v>86</v>
      </c>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row>
    <row r="34" spans="1:59" ht="15" thickBot="1" x14ac:dyDescent="0.35">
      <c r="A34" s="238" t="s">
        <v>2534</v>
      </c>
      <c r="B34" s="239">
        <v>13214</v>
      </c>
      <c r="C34" s="240">
        <v>75</v>
      </c>
      <c r="D34" s="240">
        <v>0</v>
      </c>
      <c r="E34" s="240">
        <v>30</v>
      </c>
      <c r="F34" s="240">
        <v>39</v>
      </c>
      <c r="G34" s="240">
        <v>0</v>
      </c>
      <c r="H34" s="240">
        <v>69</v>
      </c>
      <c r="I34" s="240">
        <v>0</v>
      </c>
      <c r="J34" s="240">
        <v>138</v>
      </c>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row>
    <row r="35" spans="1:59" ht="15" thickBot="1" x14ac:dyDescent="0.35">
      <c r="A35" s="241" t="s">
        <v>2535</v>
      </c>
      <c r="B35" s="242">
        <v>28667</v>
      </c>
      <c r="C35" s="243">
        <v>95</v>
      </c>
      <c r="D35" s="243">
        <v>0</v>
      </c>
      <c r="E35" s="243">
        <v>155</v>
      </c>
      <c r="F35" s="243">
        <v>126</v>
      </c>
      <c r="G35" s="243">
        <v>0</v>
      </c>
      <c r="H35" s="243">
        <v>41</v>
      </c>
      <c r="I35" s="243">
        <v>0</v>
      </c>
      <c r="J35" s="243">
        <v>322</v>
      </c>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row>
    <row r="36" spans="1:59" ht="15" thickBot="1" x14ac:dyDescent="0.35">
      <c r="A36" s="238" t="s">
        <v>2536</v>
      </c>
      <c r="B36" s="239">
        <v>112187</v>
      </c>
      <c r="C36" s="239">
        <v>1346</v>
      </c>
      <c r="D36" s="240">
        <v>437</v>
      </c>
      <c r="E36" s="239">
        <v>2226</v>
      </c>
      <c r="F36" s="239">
        <v>2961</v>
      </c>
      <c r="G36" s="240">
        <v>0</v>
      </c>
      <c r="H36" s="240">
        <v>242</v>
      </c>
      <c r="I36" s="240">
        <v>138</v>
      </c>
      <c r="J36" s="239">
        <v>6004</v>
      </c>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row>
    <row r="37" spans="1:59" ht="15" thickBot="1" x14ac:dyDescent="0.35">
      <c r="A37" s="241" t="s">
        <v>2537</v>
      </c>
      <c r="B37" s="242">
        <v>334074</v>
      </c>
      <c r="C37" s="242">
        <v>3169</v>
      </c>
      <c r="D37" s="242">
        <v>21517</v>
      </c>
      <c r="E37" s="242">
        <v>12307</v>
      </c>
      <c r="F37" s="242">
        <v>15018</v>
      </c>
      <c r="G37" s="243">
        <v>0</v>
      </c>
      <c r="H37" s="242">
        <v>1815</v>
      </c>
      <c r="I37" s="243">
        <v>687</v>
      </c>
      <c r="J37" s="242">
        <v>51344</v>
      </c>
      <c r="Q37" s="58"/>
      <c r="R37" s="58"/>
      <c r="S37" s="58"/>
      <c r="T37" s="58"/>
      <c r="U37" s="58"/>
      <c r="V37" s="58"/>
      <c r="W37" s="220"/>
      <c r="X37" s="58"/>
      <c r="Y37" s="58"/>
      <c r="Z37" s="58"/>
      <c r="AA37" s="58"/>
      <c r="AB37" s="58"/>
      <c r="AC37" s="58"/>
      <c r="AD37" s="58"/>
      <c r="AE37" s="58"/>
      <c r="AF37" s="58"/>
      <c r="AG37" s="221"/>
      <c r="AH37" s="222"/>
      <c r="AI37" s="223"/>
      <c r="AJ37" s="58"/>
      <c r="AK37" s="58"/>
      <c r="AL37" s="58"/>
      <c r="AM37" s="58"/>
      <c r="AN37" s="58"/>
      <c r="AO37" s="58"/>
      <c r="AP37" s="58"/>
      <c r="AQ37" s="58"/>
      <c r="AR37" s="58"/>
      <c r="AS37" s="58"/>
      <c r="AT37" s="58"/>
      <c r="AU37" s="58"/>
      <c r="AV37" s="58"/>
    </row>
    <row r="38" spans="1:59" ht="15" thickBot="1" x14ac:dyDescent="0.35">
      <c r="A38" s="238" t="s">
        <v>2538</v>
      </c>
      <c r="B38" s="239">
        <v>699650</v>
      </c>
      <c r="C38" s="239">
        <v>1876</v>
      </c>
      <c r="D38" s="239">
        <v>41312</v>
      </c>
      <c r="E38" s="239">
        <v>40572</v>
      </c>
      <c r="F38" s="239">
        <v>35109</v>
      </c>
      <c r="G38" s="240">
        <v>0</v>
      </c>
      <c r="H38" s="239">
        <v>8614</v>
      </c>
      <c r="I38" s="240">
        <v>406</v>
      </c>
      <c r="J38" s="239">
        <v>126013</v>
      </c>
      <c r="Q38" s="58"/>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row>
    <row r="39" spans="1:59" ht="15" thickBot="1" x14ac:dyDescent="0.35">
      <c r="A39" s="241" t="s">
        <v>2539</v>
      </c>
      <c r="B39" s="242">
        <v>675119</v>
      </c>
      <c r="C39" s="242">
        <v>4991</v>
      </c>
      <c r="D39" s="242">
        <v>40773</v>
      </c>
      <c r="E39" s="242">
        <v>41309</v>
      </c>
      <c r="F39" s="242">
        <v>33843</v>
      </c>
      <c r="G39" s="243">
        <v>0</v>
      </c>
      <c r="H39" s="242">
        <v>12828</v>
      </c>
      <c r="I39" s="243">
        <v>929</v>
      </c>
      <c r="J39" s="242">
        <v>129682</v>
      </c>
      <c r="Q39" s="58"/>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row>
    <row r="40" spans="1:59" ht="40.5" customHeight="1" thickBot="1" x14ac:dyDescent="0.35">
      <c r="A40" s="238" t="s">
        <v>2540</v>
      </c>
      <c r="B40" s="239">
        <v>353497</v>
      </c>
      <c r="C40" s="239">
        <v>3225</v>
      </c>
      <c r="D40" s="239">
        <v>13035</v>
      </c>
      <c r="E40" s="239">
        <v>13414</v>
      </c>
      <c r="F40" s="239">
        <v>16656</v>
      </c>
      <c r="G40" s="240">
        <v>0</v>
      </c>
      <c r="H40" s="239">
        <v>5757</v>
      </c>
      <c r="I40" s="240">
        <v>410</v>
      </c>
      <c r="J40" s="239">
        <v>49272</v>
      </c>
      <c r="Q40" s="58"/>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row>
    <row r="41" spans="1:59" ht="15" thickBot="1" x14ac:dyDescent="0.35">
      <c r="A41" s="241" t="s">
        <v>2541</v>
      </c>
      <c r="B41" s="242">
        <v>72694</v>
      </c>
      <c r="C41" s="243">
        <v>472</v>
      </c>
      <c r="D41" s="243">
        <v>0</v>
      </c>
      <c r="E41" s="243">
        <v>505</v>
      </c>
      <c r="F41" s="243">
        <v>480</v>
      </c>
      <c r="G41" s="243">
        <v>0</v>
      </c>
      <c r="H41" s="243">
        <v>367</v>
      </c>
      <c r="I41" s="243">
        <v>0</v>
      </c>
      <c r="J41" s="242">
        <v>1352</v>
      </c>
      <c r="Q41" s="58"/>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row>
    <row r="42" spans="1:59" ht="24.6" thickBot="1" x14ac:dyDescent="0.35">
      <c r="A42" s="238" t="s">
        <v>2542</v>
      </c>
      <c r="B42" s="239">
        <v>15706</v>
      </c>
      <c r="C42" s="240">
        <v>48</v>
      </c>
      <c r="D42" s="240">
        <v>0</v>
      </c>
      <c r="E42" s="240">
        <v>12</v>
      </c>
      <c r="F42" s="240">
        <v>51</v>
      </c>
      <c r="G42" s="240">
        <v>0</v>
      </c>
      <c r="H42" s="240">
        <v>39</v>
      </c>
      <c r="I42" s="240">
        <v>0</v>
      </c>
      <c r="J42" s="240">
        <v>102</v>
      </c>
      <c r="Q42" s="58"/>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row>
    <row r="43" spans="1:59" ht="15" thickBot="1" x14ac:dyDescent="0.35">
      <c r="A43" s="241" t="s">
        <v>2543</v>
      </c>
      <c r="B43" s="242">
        <v>11367</v>
      </c>
      <c r="C43" s="243">
        <v>29</v>
      </c>
      <c r="D43" s="243">
        <v>0</v>
      </c>
      <c r="E43" s="243">
        <v>15</v>
      </c>
      <c r="F43" s="243">
        <v>21</v>
      </c>
      <c r="G43" s="243">
        <v>0</v>
      </c>
      <c r="H43" s="243">
        <v>16</v>
      </c>
      <c r="I43" s="243">
        <v>0</v>
      </c>
      <c r="J43" s="243">
        <v>52</v>
      </c>
      <c r="Q43" s="58"/>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row>
    <row r="44" spans="1:59" ht="27" thickBot="1" x14ac:dyDescent="0.35">
      <c r="A44" s="244" t="s">
        <v>2544</v>
      </c>
      <c r="B44" s="239">
        <v>2338528</v>
      </c>
      <c r="C44" s="239">
        <v>15415</v>
      </c>
      <c r="D44" s="239">
        <v>117074</v>
      </c>
      <c r="E44" s="239">
        <v>110583</v>
      </c>
      <c r="F44" s="239">
        <v>104379</v>
      </c>
      <c r="G44" s="240">
        <v>0</v>
      </c>
      <c r="H44" s="239">
        <v>29869</v>
      </c>
      <c r="I44" s="239">
        <v>2570</v>
      </c>
      <c r="J44" s="245">
        <v>364475</v>
      </c>
      <c r="Q44" s="58"/>
      <c r="T44" s="58"/>
      <c r="U44" s="58"/>
      <c r="V44" s="58"/>
      <c r="W44" s="58"/>
      <c r="X44" s="58"/>
      <c r="Y44" s="58"/>
      <c r="Z44" s="58"/>
      <c r="AA44" s="58"/>
      <c r="AB44" s="58"/>
      <c r="AC44" s="58"/>
      <c r="AD44" s="58"/>
      <c r="AE44" s="58"/>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row>
    <row r="45" spans="1:59" ht="15" thickBot="1" x14ac:dyDescent="0.35">
      <c r="A45" s="219"/>
      <c r="B45" s="219"/>
      <c r="C45" s="219"/>
      <c r="D45" s="219"/>
      <c r="E45" s="219"/>
      <c r="F45" s="219"/>
      <c r="G45" s="219"/>
      <c r="H45" s="219"/>
      <c r="I45" s="219"/>
      <c r="J45" s="219"/>
      <c r="Q45" s="58"/>
      <c r="T45" s="58"/>
      <c r="U45" s="58"/>
      <c r="V45" s="58"/>
      <c r="W45" s="58"/>
      <c r="X45" s="58"/>
      <c r="Y45" s="58"/>
      <c r="Z45" s="58"/>
      <c r="AA45" s="58"/>
      <c r="AB45" s="58"/>
      <c r="AC45" s="58"/>
      <c r="AD45" s="58"/>
      <c r="AE45" s="58"/>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row>
    <row r="46" spans="1:59" ht="27" thickBot="1" x14ac:dyDescent="0.35">
      <c r="A46" s="244" t="s">
        <v>2545</v>
      </c>
      <c r="B46" s="246">
        <v>2338528</v>
      </c>
      <c r="C46" s="246">
        <v>15415</v>
      </c>
      <c r="D46" s="246">
        <v>117074</v>
      </c>
      <c r="E46" s="246">
        <v>110583</v>
      </c>
      <c r="F46" s="246">
        <v>104379</v>
      </c>
      <c r="G46" s="247">
        <v>0</v>
      </c>
      <c r="H46" s="246">
        <v>29869</v>
      </c>
      <c r="I46" s="246">
        <v>2570</v>
      </c>
      <c r="J46" s="246">
        <v>364475</v>
      </c>
      <c r="Q46" s="58"/>
      <c r="T46" s="58"/>
      <c r="U46" s="58"/>
      <c r="V46" s="58"/>
      <c r="W46" s="58"/>
      <c r="X46" s="58"/>
      <c r="Y46" s="58"/>
      <c r="Z46" s="58"/>
      <c r="AA46" s="58"/>
      <c r="AB46" s="58"/>
      <c r="AC46" s="58"/>
      <c r="AD46" s="58"/>
      <c r="AE46" s="58"/>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row>
    <row r="47" spans="1:59" ht="15" thickBot="1" x14ac:dyDescent="0.35">
      <c r="A47" s="248"/>
      <c r="B47" s="248"/>
      <c r="C47" s="248"/>
      <c r="D47" s="248"/>
      <c r="E47" s="248"/>
      <c r="F47" s="248"/>
      <c r="G47" s="248"/>
      <c r="H47" s="248"/>
      <c r="I47" s="248"/>
      <c r="J47" s="248"/>
      <c r="Q47" s="58"/>
      <c r="T47" s="58"/>
      <c r="U47" s="58"/>
      <c r="V47" s="58"/>
      <c r="W47" s="58"/>
      <c r="X47" s="58"/>
      <c r="Y47" s="58"/>
      <c r="Z47" s="58"/>
      <c r="AA47" s="58"/>
      <c r="AB47" s="58"/>
      <c r="AC47" s="58"/>
      <c r="AD47" s="58"/>
      <c r="AE47" s="58"/>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row>
    <row r="48" spans="1:59" ht="15" thickBot="1" x14ac:dyDescent="0.35">
      <c r="A48" s="248"/>
      <c r="B48" s="248"/>
      <c r="C48" s="248"/>
      <c r="D48" s="248"/>
      <c r="E48" s="248"/>
      <c r="F48" s="248"/>
      <c r="G48" s="248"/>
      <c r="H48" s="248"/>
      <c r="I48" s="248"/>
      <c r="J48" s="248"/>
      <c r="Q48" s="58"/>
      <c r="T48" s="58"/>
      <c r="U48" s="58"/>
      <c r="V48" s="58"/>
      <c r="W48" s="58"/>
      <c r="X48" s="58"/>
      <c r="Y48" s="58"/>
      <c r="Z48" s="58"/>
      <c r="AA48" s="58"/>
      <c r="AB48" s="58"/>
      <c r="AC48" s="58"/>
      <c r="AD48" s="58"/>
      <c r="AE48" s="58"/>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row>
    <row r="49" spans="1:59" ht="31.2" thickBot="1" x14ac:dyDescent="0.35">
      <c r="A49" s="219"/>
      <c r="B49" s="249" t="s">
        <v>2546</v>
      </c>
      <c r="C49" s="249" t="s">
        <v>2547</v>
      </c>
      <c r="D49" s="249" t="s">
        <v>2548</v>
      </c>
      <c r="E49" s="248"/>
      <c r="F49" s="249" t="s">
        <v>2549</v>
      </c>
      <c r="G49" s="249" t="s">
        <v>2550</v>
      </c>
      <c r="H49" s="249" t="s">
        <v>2551</v>
      </c>
      <c r="I49" s="344"/>
      <c r="J49" s="248"/>
      <c r="Q49" s="58"/>
      <c r="T49" s="58"/>
      <c r="U49" s="58"/>
      <c r="V49" s="58"/>
      <c r="W49" s="58"/>
      <c r="X49" s="58"/>
      <c r="Y49" s="58"/>
      <c r="Z49" s="58"/>
      <c r="AA49" s="58"/>
      <c r="AB49" s="58"/>
      <c r="AC49" s="58"/>
      <c r="AD49" s="58"/>
      <c r="AE49" s="58"/>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row>
    <row r="50" spans="1:59" ht="21" thickBot="1" x14ac:dyDescent="0.35">
      <c r="A50" s="251" t="s">
        <v>2552</v>
      </c>
      <c r="B50" s="230">
        <v>494</v>
      </c>
      <c r="C50" s="230">
        <v>523</v>
      </c>
      <c r="D50" s="230">
        <v>-5.7</v>
      </c>
      <c r="E50" s="248"/>
      <c r="F50" s="224">
        <v>50450</v>
      </c>
      <c r="G50" s="230">
        <v>18.399999999999999</v>
      </c>
      <c r="H50" s="224">
        <v>4890</v>
      </c>
      <c r="I50" s="344"/>
      <c r="J50" s="248"/>
      <c r="Q50" s="58"/>
      <c r="T50" s="58"/>
      <c r="U50" s="58"/>
      <c r="V50" s="58"/>
      <c r="W50" s="58"/>
      <c r="X50" s="58"/>
      <c r="Y50" s="58"/>
      <c r="Z50" s="58"/>
      <c r="AA50" s="58"/>
      <c r="AB50" s="58"/>
      <c r="AC50" s="58"/>
      <c r="AD50" s="58"/>
      <c r="AE50" s="58"/>
      <c r="AF50" s="106"/>
      <c r="AG50" s="234"/>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row>
    <row r="51" spans="1:59" ht="31.2" thickBot="1" x14ac:dyDescent="0.35">
      <c r="A51" s="252" t="s">
        <v>2554</v>
      </c>
      <c r="B51" s="229">
        <v>566</v>
      </c>
      <c r="C51" s="229">
        <v>542</v>
      </c>
      <c r="D51" s="229">
        <v>4.5</v>
      </c>
      <c r="E51" s="248"/>
      <c r="F51" s="225">
        <v>498897</v>
      </c>
      <c r="G51" s="229">
        <v>-2.9</v>
      </c>
      <c r="H51" s="225">
        <v>7722</v>
      </c>
      <c r="I51" s="344"/>
      <c r="J51" s="248"/>
      <c r="Q51" s="58"/>
      <c r="T51" s="58"/>
      <c r="U51" s="58"/>
      <c r="V51" s="58"/>
      <c r="W51" s="58"/>
      <c r="X51" s="58"/>
      <c r="Y51" s="58"/>
      <c r="Z51" s="58"/>
      <c r="AA51" s="58"/>
      <c r="AB51" s="58"/>
      <c r="AC51" s="58"/>
      <c r="AD51" s="58"/>
      <c r="AE51" s="58"/>
      <c r="AF51" s="106"/>
      <c r="AG51" s="234"/>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row>
    <row r="52" spans="1:59" ht="21" thickBot="1" x14ac:dyDescent="0.35">
      <c r="A52" s="251" t="s">
        <v>2556</v>
      </c>
      <c r="B52" s="230">
        <v>809</v>
      </c>
      <c r="C52" s="230">
        <v>0</v>
      </c>
      <c r="D52" s="230">
        <v>0</v>
      </c>
      <c r="E52" s="248"/>
      <c r="F52" s="224">
        <v>82606</v>
      </c>
      <c r="G52" s="230">
        <v>23.5</v>
      </c>
      <c r="H52" s="224">
        <v>9108</v>
      </c>
      <c r="I52" s="344"/>
      <c r="J52" s="248"/>
      <c r="Q52" s="58"/>
      <c r="T52" s="58"/>
      <c r="U52" s="58"/>
      <c r="V52" s="58"/>
      <c r="W52" s="58"/>
      <c r="X52" s="58"/>
      <c r="Y52" s="58"/>
      <c r="Z52" s="58"/>
      <c r="AA52" s="58"/>
      <c r="AB52" s="58"/>
      <c r="AC52" s="58"/>
      <c r="AD52" s="58"/>
      <c r="AE52" s="58"/>
      <c r="AF52" s="106"/>
      <c r="AG52" s="234"/>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row>
    <row r="53" spans="1:59" ht="31.2" thickBot="1" x14ac:dyDescent="0.35">
      <c r="A53" s="252" t="s">
        <v>2558</v>
      </c>
      <c r="B53" s="229">
        <v>50</v>
      </c>
      <c r="C53" s="229">
        <v>50</v>
      </c>
      <c r="D53" s="229">
        <v>0</v>
      </c>
      <c r="E53" s="248"/>
      <c r="F53" s="225">
        <v>274871</v>
      </c>
      <c r="G53" s="229">
        <v>9.4</v>
      </c>
      <c r="H53" s="225">
        <v>10447</v>
      </c>
      <c r="I53" s="344"/>
      <c r="J53" s="248"/>
      <c r="Q53" s="58"/>
      <c r="T53" s="58"/>
      <c r="U53" s="58"/>
      <c r="V53" s="58"/>
      <c r="W53" s="58"/>
      <c r="X53" s="58"/>
      <c r="Y53" s="58"/>
      <c r="Z53" s="58"/>
      <c r="AA53" s="58"/>
      <c r="AB53" s="58"/>
      <c r="AC53" s="58"/>
      <c r="AD53" s="58"/>
      <c r="AE53" s="58"/>
      <c r="AF53" s="106"/>
      <c r="AG53" s="234"/>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row>
    <row r="54" spans="1:59" ht="41.4" thickBot="1" x14ac:dyDescent="0.35">
      <c r="A54" s="251" t="s">
        <v>2560</v>
      </c>
      <c r="B54" s="224">
        <v>9348</v>
      </c>
      <c r="C54" s="224">
        <v>9267</v>
      </c>
      <c r="D54" s="230">
        <v>0.9</v>
      </c>
      <c r="E54" s="248"/>
      <c r="F54" s="224">
        <v>1004760</v>
      </c>
      <c r="G54" s="230">
        <v>6.6</v>
      </c>
      <c r="H54" s="224">
        <v>61680</v>
      </c>
      <c r="I54" s="344"/>
      <c r="J54" s="248"/>
      <c r="P54" s="232" t="s">
        <v>1167</v>
      </c>
      <c r="Q54" s="232" t="s">
        <v>2580</v>
      </c>
      <c r="R54" s="232" t="s">
        <v>2581</v>
      </c>
      <c r="S54" s="232" t="s">
        <v>2582</v>
      </c>
      <c r="T54" s="232" t="s">
        <v>2583</v>
      </c>
      <c r="U54" s="232" t="s">
        <v>2584</v>
      </c>
      <c r="V54" s="232" t="s">
        <v>2585</v>
      </c>
      <c r="W54" s="232" t="s">
        <v>2586</v>
      </c>
      <c r="X54" s="232" t="s">
        <v>2587</v>
      </c>
      <c r="Y54" s="232" t="s">
        <v>2588</v>
      </c>
      <c r="Z54" s="232" t="s">
        <v>2589</v>
      </c>
      <c r="AA54" s="232" t="s">
        <v>2590</v>
      </c>
      <c r="AB54" s="232" t="s">
        <v>2591</v>
      </c>
      <c r="AC54" s="232" t="s">
        <v>1177</v>
      </c>
      <c r="AF54" s="106"/>
      <c r="AG54" s="234"/>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row>
    <row r="55" spans="1:59" ht="21" thickBot="1" x14ac:dyDescent="0.35">
      <c r="A55" s="252" t="s">
        <v>2562</v>
      </c>
      <c r="B55" s="229">
        <v>0</v>
      </c>
      <c r="C55" s="229">
        <v>0</v>
      </c>
      <c r="D55" s="229">
        <v>0</v>
      </c>
      <c r="E55" s="248"/>
      <c r="F55" s="225">
        <v>40000</v>
      </c>
      <c r="G55" s="229">
        <v>0</v>
      </c>
      <c r="H55" s="229">
        <v>0</v>
      </c>
      <c r="I55" s="344"/>
      <c r="J55" s="248"/>
      <c r="P55" s="232">
        <v>2014</v>
      </c>
      <c r="Q55" s="253">
        <v>12087</v>
      </c>
      <c r="R55" s="253">
        <v>14530</v>
      </c>
      <c r="S55" s="253">
        <v>18139</v>
      </c>
      <c r="T55" s="253">
        <v>48270</v>
      </c>
      <c r="U55" s="253">
        <v>134741</v>
      </c>
      <c r="V55" s="253">
        <v>414671</v>
      </c>
      <c r="W55" s="253">
        <v>689064</v>
      </c>
      <c r="X55" s="253">
        <v>579007</v>
      </c>
      <c r="Y55" s="232"/>
      <c r="Z55" s="232"/>
      <c r="AA55" s="232"/>
      <c r="AB55" s="232"/>
      <c r="AC55" s="253">
        <v>1910509</v>
      </c>
      <c r="AF55" s="106"/>
      <c r="AG55" s="234"/>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row>
    <row r="56" spans="1:59" ht="31.2" thickBot="1" x14ac:dyDescent="0.35">
      <c r="A56" s="251" t="s">
        <v>2564</v>
      </c>
      <c r="B56" s="230">
        <v>50</v>
      </c>
      <c r="C56" s="230">
        <v>50</v>
      </c>
      <c r="D56" s="230">
        <v>0</v>
      </c>
      <c r="E56" s="248"/>
      <c r="F56" s="224">
        <v>83701</v>
      </c>
      <c r="G56" s="230">
        <v>23.1</v>
      </c>
      <c r="H56" s="230">
        <v>150</v>
      </c>
      <c r="I56" s="344"/>
      <c r="J56" s="248"/>
      <c r="P56" s="232">
        <v>2015</v>
      </c>
      <c r="Q56" s="253">
        <v>12111</v>
      </c>
      <c r="R56" s="253">
        <v>10242</v>
      </c>
      <c r="S56" s="253">
        <v>13214</v>
      </c>
      <c r="T56" s="253">
        <v>28667</v>
      </c>
      <c r="U56" s="253">
        <v>112187</v>
      </c>
      <c r="V56" s="253">
        <v>334074</v>
      </c>
      <c r="W56" s="253">
        <v>699650</v>
      </c>
      <c r="X56" s="253">
        <v>675119</v>
      </c>
      <c r="Y56" s="253">
        <v>353497</v>
      </c>
      <c r="Z56" s="253">
        <v>72694</v>
      </c>
      <c r="AA56" s="253">
        <v>15706</v>
      </c>
      <c r="AB56" s="253">
        <v>11367</v>
      </c>
      <c r="AC56" s="253">
        <v>2338528</v>
      </c>
      <c r="AF56" s="106"/>
      <c r="AG56" s="106"/>
      <c r="AH56" s="233"/>
      <c r="AI56" s="233"/>
      <c r="AJ56" s="233"/>
      <c r="AK56" s="233"/>
      <c r="AL56" s="233"/>
      <c r="AM56" s="233"/>
      <c r="AN56" s="233"/>
      <c r="AO56" s="233"/>
      <c r="AP56" s="233"/>
      <c r="AQ56" s="233"/>
      <c r="AR56" s="233"/>
      <c r="AS56" s="233"/>
      <c r="AT56" s="233"/>
      <c r="AU56" s="233"/>
      <c r="AV56" s="106"/>
      <c r="AW56" s="106"/>
      <c r="AX56" s="106"/>
      <c r="AY56" s="106"/>
      <c r="AZ56" s="106"/>
      <c r="BA56" s="106"/>
      <c r="BB56" s="106"/>
      <c r="BC56" s="106"/>
      <c r="BD56" s="106"/>
      <c r="BE56" s="106"/>
      <c r="BF56" s="106"/>
      <c r="BG56" s="106"/>
    </row>
    <row r="57" spans="1:59" ht="34.200000000000003" thickBot="1" x14ac:dyDescent="0.7">
      <c r="A57" s="252" t="s">
        <v>2566</v>
      </c>
      <c r="B57" s="229">
        <v>50</v>
      </c>
      <c r="C57" s="229">
        <v>50</v>
      </c>
      <c r="D57" s="229">
        <v>0</v>
      </c>
      <c r="E57" s="248"/>
      <c r="F57" s="225">
        <v>143090</v>
      </c>
      <c r="G57" s="229">
        <v>6.2</v>
      </c>
      <c r="H57" s="225">
        <v>5770</v>
      </c>
      <c r="I57" s="344"/>
      <c r="J57" s="248"/>
      <c r="Q57" s="58"/>
      <c r="R57" s="279" t="s">
        <v>2553</v>
      </c>
      <c r="S57" s="58"/>
      <c r="T57" s="58"/>
      <c r="U57" s="58"/>
      <c r="V57" s="58"/>
      <c r="W57" s="58"/>
      <c r="X57" s="58"/>
      <c r="Y57" s="58"/>
      <c r="Z57" s="58"/>
      <c r="AA57" s="58"/>
      <c r="AB57" s="58"/>
      <c r="AC57" s="58"/>
      <c r="AD57" s="58"/>
      <c r="AE57" s="58"/>
      <c r="AF57" s="106"/>
      <c r="AG57" s="106"/>
      <c r="AH57" s="235"/>
      <c r="AI57" s="236"/>
      <c r="AJ57" s="236"/>
      <c r="AK57" s="236"/>
      <c r="AL57" s="236"/>
      <c r="AM57" s="236"/>
      <c r="AN57" s="236"/>
      <c r="AO57" s="236"/>
      <c r="AP57" s="236"/>
      <c r="AQ57" s="237"/>
      <c r="AR57" s="237"/>
      <c r="AS57" s="237"/>
      <c r="AT57" s="237"/>
      <c r="AU57" s="236"/>
      <c r="AV57" s="106"/>
      <c r="AW57" s="106"/>
      <c r="AX57" s="106"/>
      <c r="AY57" s="106"/>
      <c r="AZ57" s="106"/>
      <c r="BA57" s="106"/>
      <c r="BB57" s="106"/>
      <c r="BC57" s="106"/>
      <c r="BD57" s="106"/>
      <c r="BE57" s="106"/>
      <c r="BF57" s="106"/>
      <c r="BG57" s="106"/>
    </row>
    <row r="58" spans="1:59" ht="21" thickBot="1" x14ac:dyDescent="0.35">
      <c r="A58" s="251" t="s">
        <v>2568</v>
      </c>
      <c r="B58" s="230">
        <v>0</v>
      </c>
      <c r="C58" s="230">
        <v>0</v>
      </c>
      <c r="D58" s="230">
        <v>0</v>
      </c>
      <c r="E58" s="248"/>
      <c r="F58" s="224">
        <v>12000</v>
      </c>
      <c r="G58" s="230">
        <v>0</v>
      </c>
      <c r="H58" s="230">
        <v>0</v>
      </c>
      <c r="I58" s="344"/>
      <c r="J58" s="248"/>
      <c r="Q58" s="58"/>
      <c r="R58" s="58"/>
      <c r="S58" s="58"/>
      <c r="T58" s="58"/>
      <c r="U58" s="58"/>
      <c r="V58" s="58"/>
      <c r="W58" s="58"/>
      <c r="X58" s="58"/>
      <c r="Y58" s="58"/>
      <c r="Z58" s="58"/>
      <c r="AA58" s="58"/>
      <c r="AB58" s="58"/>
      <c r="AC58" s="58"/>
      <c r="AD58" s="58"/>
      <c r="AE58" s="234"/>
      <c r="AF58" s="106"/>
      <c r="AG58" s="106"/>
      <c r="AH58" s="235"/>
      <c r="AI58" s="236"/>
      <c r="AJ58" s="236"/>
      <c r="AK58" s="236"/>
      <c r="AL58" s="236"/>
      <c r="AM58" s="236"/>
      <c r="AN58" s="236"/>
      <c r="AO58" s="236"/>
      <c r="AP58" s="236"/>
      <c r="AQ58" s="236"/>
      <c r="AR58" s="236"/>
      <c r="AS58" s="236"/>
      <c r="AT58" s="236"/>
      <c r="AU58" s="236"/>
      <c r="AV58" s="106"/>
      <c r="AW58" s="106"/>
      <c r="AX58" s="106"/>
      <c r="AY58" s="106"/>
      <c r="AZ58" s="106"/>
      <c r="BA58" s="106"/>
      <c r="BB58" s="106"/>
      <c r="BC58" s="106"/>
      <c r="BD58" s="106"/>
      <c r="BE58" s="106"/>
      <c r="BF58" s="106"/>
      <c r="BG58" s="106"/>
    </row>
    <row r="59" spans="1:59" ht="31.2" thickBot="1" x14ac:dyDescent="0.35">
      <c r="A59" s="252" t="s">
        <v>2570</v>
      </c>
      <c r="B59" s="225">
        <v>11367</v>
      </c>
      <c r="C59" s="225">
        <v>10482</v>
      </c>
      <c r="D59" s="229">
        <v>8.4</v>
      </c>
      <c r="E59" s="248"/>
      <c r="F59" s="225">
        <v>2190375</v>
      </c>
      <c r="G59" s="229">
        <v>6.1</v>
      </c>
      <c r="H59" s="225">
        <v>99767</v>
      </c>
      <c r="I59" s="344"/>
      <c r="J59" s="248"/>
      <c r="Q59" s="58"/>
      <c r="R59" s="58"/>
      <c r="S59" s="58"/>
      <c r="T59" s="58"/>
      <c r="U59" s="58"/>
      <c r="V59" s="58"/>
      <c r="W59" s="58"/>
      <c r="X59" s="58"/>
      <c r="Y59" s="58"/>
      <c r="Z59" s="58"/>
      <c r="AA59" s="58"/>
      <c r="AB59" s="58"/>
      <c r="AC59" s="58"/>
      <c r="AD59" s="58"/>
      <c r="AE59" s="234"/>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row>
    <row r="60" spans="1:59" ht="15" thickBot="1" x14ac:dyDescent="0.35">
      <c r="A60" s="345" t="s">
        <v>2572</v>
      </c>
      <c r="B60" s="345"/>
      <c r="C60" s="345"/>
      <c r="D60" s="345"/>
      <c r="E60" s="345"/>
      <c r="F60" s="345"/>
      <c r="G60" s="345"/>
      <c r="H60" s="345"/>
      <c r="I60" s="344"/>
      <c r="J60" s="248"/>
      <c r="Q60" s="58"/>
      <c r="R60" s="58"/>
      <c r="S60" s="58"/>
      <c r="T60" s="58"/>
      <c r="U60" s="58"/>
      <c r="V60" s="58"/>
      <c r="W60" s="58"/>
      <c r="X60" s="58"/>
      <c r="Y60" s="58"/>
      <c r="Z60" s="58"/>
      <c r="AA60" s="58"/>
      <c r="AB60" s="58"/>
      <c r="AC60" s="58"/>
      <c r="AD60" s="58"/>
      <c r="AE60" s="234"/>
      <c r="AF60" s="58"/>
      <c r="AG60" s="58"/>
      <c r="AH60" s="58"/>
      <c r="AI60" s="58"/>
      <c r="AJ60" s="58"/>
      <c r="AK60" s="58"/>
      <c r="AL60" s="58"/>
      <c r="AM60" s="58"/>
      <c r="AN60" s="58"/>
      <c r="AO60" s="58"/>
      <c r="AP60" s="58"/>
      <c r="AQ60" s="58"/>
      <c r="AR60" s="58"/>
      <c r="AS60" s="58"/>
      <c r="AT60" s="58"/>
      <c r="AU60" s="58"/>
      <c r="AV60" s="58"/>
    </row>
    <row r="61" spans="1:59" ht="31.2" thickBot="1" x14ac:dyDescent="0.35">
      <c r="A61" s="251" t="s">
        <v>2573</v>
      </c>
      <c r="B61" s="230">
        <v>0</v>
      </c>
      <c r="C61" s="230">
        <v>0</v>
      </c>
      <c r="D61" s="230">
        <v>0</v>
      </c>
      <c r="E61" s="248"/>
      <c r="F61" s="224">
        <v>127031</v>
      </c>
      <c r="G61" s="230">
        <v>-7.8</v>
      </c>
      <c r="H61" s="230">
        <v>0</v>
      </c>
      <c r="I61" s="344"/>
      <c r="J61" s="24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row>
    <row r="62" spans="1:59" ht="31.2" thickBot="1" x14ac:dyDescent="0.35">
      <c r="A62" s="252" t="s">
        <v>2574</v>
      </c>
      <c r="B62" s="229">
        <v>15</v>
      </c>
      <c r="C62" s="229">
        <v>33</v>
      </c>
      <c r="D62" s="229">
        <v>-53.8</v>
      </c>
      <c r="E62" s="248"/>
      <c r="F62" s="225">
        <v>110427</v>
      </c>
      <c r="G62" s="229">
        <v>0.1</v>
      </c>
      <c r="H62" s="229">
        <v>533</v>
      </c>
      <c r="I62" s="344"/>
      <c r="J62" s="248"/>
      <c r="N62" s="58"/>
      <c r="O62" s="226" t="s">
        <v>2555</v>
      </c>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row>
    <row r="63" spans="1:59" ht="34.950000000000003" customHeight="1" thickBot="1" x14ac:dyDescent="0.35">
      <c r="A63" s="251" t="s">
        <v>2575</v>
      </c>
      <c r="B63" s="230">
        <v>21</v>
      </c>
      <c r="C63" s="230">
        <v>45</v>
      </c>
      <c r="D63" s="230">
        <v>-53.3</v>
      </c>
      <c r="E63" s="248"/>
      <c r="F63" s="224">
        <v>111963</v>
      </c>
      <c r="G63" s="230">
        <v>-6.8</v>
      </c>
      <c r="H63" s="230">
        <v>552</v>
      </c>
      <c r="I63" s="344"/>
      <c r="J63" s="248"/>
      <c r="N63" s="227" t="s">
        <v>2557</v>
      </c>
      <c r="O63" s="228">
        <v>1070590</v>
      </c>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row>
    <row r="64" spans="1:59" ht="34.950000000000003" customHeight="1" thickBot="1" x14ac:dyDescent="0.35">
      <c r="A64" s="252" t="s">
        <v>2576</v>
      </c>
      <c r="B64" s="229">
        <v>16</v>
      </c>
      <c r="C64" s="229">
        <v>39</v>
      </c>
      <c r="D64" s="229">
        <v>-59</v>
      </c>
      <c r="E64" s="248"/>
      <c r="F64" s="225">
        <v>29374</v>
      </c>
      <c r="G64" s="229">
        <v>1.7</v>
      </c>
      <c r="H64" s="229">
        <v>422</v>
      </c>
      <c r="I64" s="344"/>
      <c r="J64" s="248"/>
      <c r="N64" s="227" t="s">
        <v>2559</v>
      </c>
      <c r="O64" s="228">
        <v>484529</v>
      </c>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row>
    <row r="65" spans="1:48" ht="34.950000000000003" customHeight="1" thickBot="1" x14ac:dyDescent="0.35">
      <c r="A65" s="251" t="s">
        <v>2577</v>
      </c>
      <c r="B65" s="230">
        <v>0</v>
      </c>
      <c r="C65" s="230">
        <v>0</v>
      </c>
      <c r="D65" s="230">
        <v>0</v>
      </c>
      <c r="E65" s="248"/>
      <c r="F65" s="230">
        <v>759</v>
      </c>
      <c r="G65" s="230">
        <v>238.6</v>
      </c>
      <c r="H65" s="230">
        <v>0</v>
      </c>
      <c r="I65" s="344"/>
      <c r="J65" s="248"/>
      <c r="N65" s="227" t="s">
        <v>2561</v>
      </c>
      <c r="O65" s="228">
        <v>300767</v>
      </c>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row>
    <row r="66" spans="1:48" ht="34.950000000000003" customHeight="1" thickBot="1" x14ac:dyDescent="0.35">
      <c r="A66" s="252" t="s">
        <v>2531</v>
      </c>
      <c r="B66" s="229">
        <v>52</v>
      </c>
      <c r="C66" s="229">
        <v>117</v>
      </c>
      <c r="D66" s="229">
        <v>-55.4</v>
      </c>
      <c r="E66" s="248"/>
      <c r="F66" s="225">
        <v>379554</v>
      </c>
      <c r="G66" s="229">
        <v>-4</v>
      </c>
      <c r="H66" s="225">
        <v>1507</v>
      </c>
      <c r="I66" s="344"/>
      <c r="J66" s="248"/>
      <c r="N66" s="227" t="s">
        <v>2563</v>
      </c>
      <c r="O66" s="228">
        <v>151964</v>
      </c>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row>
    <row r="67" spans="1:48" ht="34.950000000000003" customHeight="1" thickBot="1" x14ac:dyDescent="0.35">
      <c r="A67" s="345" t="s">
        <v>2578</v>
      </c>
      <c r="B67" s="345"/>
      <c r="C67" s="345"/>
      <c r="D67" s="345"/>
      <c r="E67" s="345"/>
      <c r="F67" s="345"/>
      <c r="G67" s="345"/>
      <c r="H67" s="345"/>
      <c r="I67" s="344"/>
      <c r="J67" s="248"/>
      <c r="N67" s="227" t="s">
        <v>2565</v>
      </c>
      <c r="O67" s="228">
        <v>103014</v>
      </c>
    </row>
    <row r="68" spans="1:48" ht="34.950000000000003" customHeight="1" thickBot="1" x14ac:dyDescent="0.35">
      <c r="A68" s="251" t="s">
        <v>2579</v>
      </c>
      <c r="B68" s="230">
        <v>0</v>
      </c>
      <c r="C68" s="230">
        <v>0</v>
      </c>
      <c r="D68" s="230">
        <v>0</v>
      </c>
      <c r="E68" s="224">
        <v>33653</v>
      </c>
      <c r="F68" s="224">
        <v>38742</v>
      </c>
      <c r="G68" s="230">
        <v>-13.1</v>
      </c>
      <c r="H68" s="230">
        <v>0</v>
      </c>
      <c r="I68" s="344"/>
      <c r="J68" s="248"/>
      <c r="N68" s="227" t="s">
        <v>2567</v>
      </c>
      <c r="O68" s="228">
        <v>101987</v>
      </c>
    </row>
    <row r="69" spans="1:48" ht="34.950000000000003" customHeight="1" thickBot="1" x14ac:dyDescent="0.35">
      <c r="A69" s="345" t="s">
        <v>2592</v>
      </c>
      <c r="B69" s="345"/>
      <c r="C69" s="345"/>
      <c r="D69" s="345"/>
      <c r="E69" s="345"/>
      <c r="F69" s="345"/>
      <c r="G69" s="345"/>
      <c r="H69" s="345"/>
      <c r="I69" s="344"/>
      <c r="J69" s="248"/>
      <c r="N69" s="227" t="s">
        <v>2569</v>
      </c>
      <c r="O69" s="228">
        <v>59741</v>
      </c>
    </row>
    <row r="70" spans="1:48" ht="34.950000000000003" customHeight="1" thickBot="1" x14ac:dyDescent="0.35">
      <c r="A70" s="252" t="s">
        <v>2593</v>
      </c>
      <c r="B70" s="229">
        <v>0</v>
      </c>
      <c r="C70" s="229">
        <v>0</v>
      </c>
      <c r="D70" s="229">
        <v>0</v>
      </c>
      <c r="E70" s="229">
        <v>83</v>
      </c>
      <c r="F70" s="229">
        <v>57</v>
      </c>
      <c r="G70" s="229">
        <v>45.6</v>
      </c>
      <c r="H70" s="229">
        <v>3</v>
      </c>
      <c r="I70" s="344"/>
      <c r="J70" s="248"/>
      <c r="N70" s="227" t="s">
        <v>2571</v>
      </c>
      <c r="O70" s="228">
        <v>40000</v>
      </c>
    </row>
    <row r="71" spans="1:48" ht="34.950000000000003" customHeight="1" thickBot="1" x14ac:dyDescent="0.35">
      <c r="A71" s="251" t="s">
        <v>2594</v>
      </c>
      <c r="B71" s="230">
        <v>0</v>
      </c>
      <c r="C71" s="230">
        <v>0</v>
      </c>
      <c r="D71" s="230">
        <v>0</v>
      </c>
      <c r="E71" s="230">
        <v>196</v>
      </c>
      <c r="F71" s="230">
        <v>168</v>
      </c>
      <c r="G71" s="230">
        <v>16.7</v>
      </c>
      <c r="H71" s="230">
        <v>0</v>
      </c>
      <c r="I71" s="344"/>
      <c r="J71" s="248"/>
      <c r="N71" s="227" t="s">
        <v>420</v>
      </c>
      <c r="O71" s="228">
        <v>12000</v>
      </c>
    </row>
    <row r="72" spans="1:48" ht="34.950000000000003" customHeight="1" thickBot="1" x14ac:dyDescent="0.35">
      <c r="A72" s="252" t="s">
        <v>2595</v>
      </c>
      <c r="B72" s="229">
        <v>0</v>
      </c>
      <c r="C72" s="229">
        <v>0</v>
      </c>
      <c r="D72" s="229">
        <v>0</v>
      </c>
      <c r="E72" s="225">
        <v>1560</v>
      </c>
      <c r="F72" s="225">
        <v>1665</v>
      </c>
      <c r="G72" s="229">
        <v>-6.3</v>
      </c>
      <c r="H72" s="229">
        <v>0</v>
      </c>
      <c r="I72" s="344"/>
      <c r="J72" s="248"/>
      <c r="N72" s="231" t="s">
        <v>628</v>
      </c>
      <c r="O72" s="228">
        <v>2324593</v>
      </c>
    </row>
    <row r="73" spans="1:48" ht="31.2" thickBot="1" x14ac:dyDescent="0.35">
      <c r="A73" s="251" t="s">
        <v>2596</v>
      </c>
      <c r="B73" s="230">
        <v>0</v>
      </c>
      <c r="C73" s="230">
        <v>0</v>
      </c>
      <c r="D73" s="230">
        <v>0</v>
      </c>
      <c r="E73" s="224">
        <v>1300</v>
      </c>
      <c r="F73" s="224">
        <v>1041</v>
      </c>
      <c r="G73" s="230">
        <v>24.9</v>
      </c>
      <c r="H73" s="230">
        <v>0</v>
      </c>
      <c r="I73" s="344"/>
      <c r="J73" s="248"/>
    </row>
    <row r="74" spans="1:48" ht="15" thickBot="1" x14ac:dyDescent="0.35">
      <c r="A74" s="345" t="s">
        <v>2597</v>
      </c>
      <c r="B74" s="345"/>
      <c r="C74" s="345"/>
      <c r="D74" s="345"/>
      <c r="E74" s="345"/>
      <c r="F74" s="345"/>
      <c r="G74" s="345"/>
      <c r="H74" s="345"/>
      <c r="I74" s="344"/>
      <c r="J74" s="248"/>
    </row>
    <row r="75" spans="1:48" ht="21" thickBot="1" x14ac:dyDescent="0.35">
      <c r="A75" s="252" t="s">
        <v>2593</v>
      </c>
      <c r="B75" s="229">
        <v>0</v>
      </c>
      <c r="C75" s="229">
        <v>0</v>
      </c>
      <c r="D75" s="229">
        <v>0</v>
      </c>
      <c r="E75" s="229">
        <v>531</v>
      </c>
      <c r="F75" s="229">
        <v>358</v>
      </c>
      <c r="G75" s="229">
        <v>48.3</v>
      </c>
      <c r="H75" s="229">
        <v>8</v>
      </c>
      <c r="I75" s="344"/>
      <c r="J75" s="248"/>
    </row>
    <row r="76" spans="1:48" ht="31.2" thickBot="1" x14ac:dyDescent="0.35">
      <c r="A76" s="251" t="s">
        <v>2594</v>
      </c>
      <c r="B76" s="230">
        <v>0</v>
      </c>
      <c r="C76" s="230">
        <v>0</v>
      </c>
      <c r="D76" s="230">
        <v>0</v>
      </c>
      <c r="E76" s="224">
        <v>1468</v>
      </c>
      <c r="F76" s="224">
        <v>1354</v>
      </c>
      <c r="G76" s="230">
        <v>8.4</v>
      </c>
      <c r="H76" s="230">
        <v>0</v>
      </c>
      <c r="I76" s="344"/>
      <c r="J76" s="248"/>
    </row>
    <row r="77" spans="1:48" ht="21" thickBot="1" x14ac:dyDescent="0.35">
      <c r="A77" s="252" t="s">
        <v>2595</v>
      </c>
      <c r="B77" s="229">
        <v>0</v>
      </c>
      <c r="C77" s="229">
        <v>0</v>
      </c>
      <c r="D77" s="229">
        <v>0</v>
      </c>
      <c r="E77" s="225">
        <v>4361</v>
      </c>
      <c r="F77" s="225">
        <v>2787</v>
      </c>
      <c r="G77" s="229">
        <v>56.5</v>
      </c>
      <c r="H77" s="229">
        <v>0</v>
      </c>
      <c r="I77" s="344"/>
      <c r="J77" s="248"/>
    </row>
    <row r="78" spans="1:48" ht="31.2" thickBot="1" x14ac:dyDescent="0.35">
      <c r="A78" s="251" t="s">
        <v>2596</v>
      </c>
      <c r="B78" s="230">
        <v>0</v>
      </c>
      <c r="C78" s="230">
        <v>0</v>
      </c>
      <c r="D78" s="230">
        <v>0</v>
      </c>
      <c r="E78" s="224">
        <v>10068</v>
      </c>
      <c r="F78" s="224">
        <v>9328</v>
      </c>
      <c r="G78" s="230">
        <v>7.9</v>
      </c>
      <c r="H78" s="230">
        <v>0</v>
      </c>
      <c r="I78" s="344"/>
      <c r="J78" s="248"/>
    </row>
    <row r="100" spans="13:15" ht="15" thickBot="1" x14ac:dyDescent="0.35"/>
    <row r="101" spans="13:15" ht="15" thickBot="1" x14ac:dyDescent="0.35">
      <c r="M101" s="250"/>
      <c r="N101" s="250"/>
      <c r="O101" s="250"/>
    </row>
    <row r="102" spans="13:15" ht="15" thickBot="1" x14ac:dyDescent="0.35">
      <c r="M102" s="258" t="s">
        <v>2598</v>
      </c>
      <c r="N102" s="258" t="s">
        <v>2599</v>
      </c>
      <c r="O102" s="258" t="s">
        <v>2546</v>
      </c>
    </row>
    <row r="103" spans="13:15" ht="15" thickBot="1" x14ac:dyDescent="0.35">
      <c r="M103" s="259" t="s">
        <v>2600</v>
      </c>
      <c r="N103" s="260">
        <v>1327602</v>
      </c>
      <c r="O103" s="260">
        <v>360800</v>
      </c>
    </row>
    <row r="104" spans="13:15" ht="15" thickBot="1" x14ac:dyDescent="0.35">
      <c r="M104" s="259" t="s">
        <v>2601</v>
      </c>
      <c r="N104" s="260">
        <v>810190</v>
      </c>
      <c r="O104" s="260">
        <v>153952</v>
      </c>
    </row>
    <row r="105" spans="13:15" ht="15" thickBot="1" x14ac:dyDescent="0.35">
      <c r="M105" s="259" t="s">
        <v>2602</v>
      </c>
      <c r="N105" s="260">
        <v>577115</v>
      </c>
      <c r="O105" s="260">
        <v>132824</v>
      </c>
    </row>
    <row r="106" spans="13:15" ht="15" thickBot="1" x14ac:dyDescent="0.35">
      <c r="M106" s="259" t="s">
        <v>2603</v>
      </c>
      <c r="N106" s="260">
        <v>178312</v>
      </c>
      <c r="O106" s="260">
        <v>56191</v>
      </c>
    </row>
    <row r="107" spans="13:15" ht="15" thickBot="1" x14ac:dyDescent="0.35">
      <c r="M107" s="261"/>
      <c r="N107" s="262">
        <v>2893219</v>
      </c>
      <c r="O107" s="262">
        <v>703767</v>
      </c>
    </row>
    <row r="108" spans="13:15" ht="15" thickBot="1" x14ac:dyDescent="0.35">
      <c r="M108" s="261"/>
      <c r="N108" s="261"/>
      <c r="O108" s="261"/>
    </row>
    <row r="109" spans="13:15" ht="15" thickBot="1" x14ac:dyDescent="0.35">
      <c r="M109" s="261"/>
      <c r="N109" s="261"/>
      <c r="O109" s="261"/>
    </row>
    <row r="129" spans="13:18" x14ac:dyDescent="0.3">
      <c r="M129" s="263" t="s">
        <v>2604</v>
      </c>
      <c r="N129" s="263" t="s">
        <v>2532</v>
      </c>
      <c r="O129" s="263" t="s">
        <v>2535</v>
      </c>
      <c r="P129" s="263" t="s">
        <v>2538</v>
      </c>
      <c r="Q129" s="263" t="s">
        <v>2605</v>
      </c>
    </row>
    <row r="132" spans="13:18" x14ac:dyDescent="0.3">
      <c r="M132" s="265" t="s">
        <v>2606</v>
      </c>
      <c r="N132" s="265" t="s">
        <v>2607</v>
      </c>
      <c r="O132" s="265" t="s">
        <v>2608</v>
      </c>
      <c r="P132" s="265" t="s">
        <v>2609</v>
      </c>
      <c r="Q132" s="265" t="s">
        <v>2610</v>
      </c>
      <c r="R132" s="312" t="s">
        <v>2630</v>
      </c>
    </row>
    <row r="133" spans="13:18" ht="14.4" customHeight="1" x14ac:dyDescent="0.3">
      <c r="M133" s="265" t="s">
        <v>397</v>
      </c>
      <c r="N133" s="264">
        <v>1416382</v>
      </c>
      <c r="O133" s="264">
        <v>1865315</v>
      </c>
      <c r="P133" s="264">
        <v>3718711</v>
      </c>
      <c r="Q133" s="264">
        <v>1017942</v>
      </c>
      <c r="R133" s="1">
        <f>+N133+O133+P133+Q133</f>
        <v>8018350</v>
      </c>
    </row>
    <row r="134" spans="13:18" ht="14.4" customHeight="1" x14ac:dyDescent="0.3">
      <c r="M134" s="266" t="s">
        <v>2612</v>
      </c>
      <c r="N134" s="264">
        <v>868529</v>
      </c>
      <c r="O134" s="264">
        <v>1628303</v>
      </c>
      <c r="P134" s="264">
        <v>4071727</v>
      </c>
      <c r="Q134" s="264">
        <v>904773</v>
      </c>
      <c r="R134" s="1">
        <f>+N134+O134+P134+Q134</f>
        <v>7473332</v>
      </c>
    </row>
    <row r="135" spans="13:18" ht="14.4" customHeight="1" x14ac:dyDescent="0.3">
      <c r="M135" s="265" t="s">
        <v>2614</v>
      </c>
      <c r="N135" s="264">
        <v>824669</v>
      </c>
      <c r="O135" s="264">
        <v>1285979</v>
      </c>
      <c r="P135" s="264">
        <v>1547000</v>
      </c>
      <c r="Q135" s="264">
        <v>935787</v>
      </c>
      <c r="R135" s="1">
        <f>+N135+O135+P135+Q135</f>
        <v>4593435</v>
      </c>
    </row>
    <row r="136" spans="13:18" ht="14.4" customHeight="1" x14ac:dyDescent="0.3">
      <c r="M136" s="265" t="s">
        <v>2611</v>
      </c>
      <c r="N136" s="264">
        <v>426630</v>
      </c>
      <c r="O136" s="264">
        <v>569089</v>
      </c>
      <c r="P136" s="264">
        <v>741857</v>
      </c>
      <c r="Q136" s="264">
        <v>455208</v>
      </c>
      <c r="R136" s="1">
        <f>+N136+O136+P136+Q136</f>
        <v>2192784</v>
      </c>
    </row>
    <row r="137" spans="13:18" ht="14.4" customHeight="1" x14ac:dyDescent="0.3">
      <c r="M137" s="265" t="s">
        <v>2613</v>
      </c>
      <c r="N137" s="264">
        <v>141155</v>
      </c>
      <c r="O137" s="264">
        <v>203574</v>
      </c>
      <c r="P137" s="264">
        <v>259589</v>
      </c>
      <c r="Q137" s="264">
        <v>218488</v>
      </c>
      <c r="R137" s="1">
        <f>+N137+O137+P137+Q137</f>
        <v>822806</v>
      </c>
    </row>
    <row r="138" spans="13:18" x14ac:dyDescent="0.3">
      <c r="R138" s="1">
        <f>SUM(R133:R137)</f>
        <v>23100707</v>
      </c>
    </row>
    <row r="168" spans="15:18" ht="21" x14ac:dyDescent="0.4">
      <c r="R168" s="280" t="s">
        <v>2615</v>
      </c>
    </row>
    <row r="170" spans="15:18" ht="15" thickBot="1" x14ac:dyDescent="0.35"/>
    <row r="171" spans="15:18" ht="15" thickBot="1" x14ac:dyDescent="0.35">
      <c r="O171" s="267" t="s">
        <v>2627</v>
      </c>
      <c r="P171" s="268"/>
    </row>
    <row r="172" spans="15:18" ht="15" thickBot="1" x14ac:dyDescent="0.35">
      <c r="O172" s="269" t="s">
        <v>2626</v>
      </c>
      <c r="P172" s="269" t="s">
        <v>2616</v>
      </c>
    </row>
    <row r="173" spans="15:18" ht="15" thickBot="1" x14ac:dyDescent="0.35">
      <c r="O173" s="270" t="s">
        <v>1610</v>
      </c>
      <c r="P173" s="271">
        <v>440000</v>
      </c>
    </row>
    <row r="174" spans="15:18" ht="15" thickBot="1" x14ac:dyDescent="0.35">
      <c r="O174" s="270" t="s">
        <v>512</v>
      </c>
      <c r="P174" s="272">
        <v>310290</v>
      </c>
    </row>
    <row r="175" spans="15:18" ht="15" thickBot="1" x14ac:dyDescent="0.35">
      <c r="O175" s="269" t="s">
        <v>544</v>
      </c>
      <c r="P175" s="271">
        <v>204501</v>
      </c>
    </row>
    <row r="176" spans="15:18" ht="15" thickBot="1" x14ac:dyDescent="0.35">
      <c r="O176" s="270" t="s">
        <v>436</v>
      </c>
      <c r="P176" s="272">
        <v>87805</v>
      </c>
    </row>
    <row r="177" spans="15:16" ht="15" thickBot="1" x14ac:dyDescent="0.35">
      <c r="O177" s="269" t="s">
        <v>2617</v>
      </c>
      <c r="P177" s="271">
        <v>57738</v>
      </c>
    </row>
    <row r="178" spans="15:16" ht="15" thickBot="1" x14ac:dyDescent="0.35">
      <c r="O178" s="269" t="s">
        <v>2618</v>
      </c>
      <c r="P178" s="271">
        <v>55738</v>
      </c>
    </row>
    <row r="179" spans="15:16" ht="15" thickBot="1" x14ac:dyDescent="0.35">
      <c r="O179" s="269" t="s">
        <v>2619</v>
      </c>
      <c r="P179" s="272">
        <v>50719</v>
      </c>
    </row>
    <row r="180" spans="15:16" ht="15" thickBot="1" x14ac:dyDescent="0.35">
      <c r="O180" s="269" t="s">
        <v>2620</v>
      </c>
      <c r="P180" s="272">
        <v>40488</v>
      </c>
    </row>
    <row r="181" spans="15:16" ht="15" thickBot="1" x14ac:dyDescent="0.35">
      <c r="O181" s="269" t="s">
        <v>2621</v>
      </c>
      <c r="P181" s="272">
        <v>40207</v>
      </c>
    </row>
    <row r="182" spans="15:16" ht="15" thickBot="1" x14ac:dyDescent="0.35">
      <c r="O182" s="270" t="s">
        <v>2622</v>
      </c>
      <c r="P182" s="271">
        <v>40000</v>
      </c>
    </row>
    <row r="183" spans="15:16" ht="15" thickBot="1" x14ac:dyDescent="0.35">
      <c r="O183" s="269" t="s">
        <v>2623</v>
      </c>
      <c r="P183" s="271">
        <v>33241</v>
      </c>
    </row>
    <row r="184" spans="15:16" ht="15" thickBot="1" x14ac:dyDescent="0.35">
      <c r="O184" s="269" t="s">
        <v>2624</v>
      </c>
      <c r="P184" s="271">
        <v>6772</v>
      </c>
    </row>
    <row r="185" spans="15:16" ht="15" thickBot="1" x14ac:dyDescent="0.35">
      <c r="O185" s="269" t="s">
        <v>2625</v>
      </c>
      <c r="P185" s="272">
        <v>1337</v>
      </c>
    </row>
  </sheetData>
  <autoFilter ref="M132:R137">
    <sortState ref="M133:R137">
      <sortCondition descending="1" ref="R132:R137"/>
    </sortState>
  </autoFilter>
  <mergeCells count="6">
    <mergeCell ref="A31:J31"/>
    <mergeCell ref="I49:I78"/>
    <mergeCell ref="A60:H60"/>
    <mergeCell ref="A67:H67"/>
    <mergeCell ref="A69:H69"/>
    <mergeCell ref="A74:H74"/>
  </mergeCells>
  <hyperlinks>
    <hyperlink ref="A6" r:id="rId1"/>
    <hyperlink ref="A8" r:id="rId2"/>
    <hyperlink ref="A22" r:id="rId3" display="mailto:JRamler@mt.gov"/>
  </hyperlinks>
  <pageMargins left="0.7" right="0.7" top="0.75" bottom="0.75" header="0.3" footer="0.3"/>
  <pageSetup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3:Z104"/>
  <sheetViews>
    <sheetView topLeftCell="C1" zoomScale="80" zoomScaleNormal="80" workbookViewId="0">
      <selection activeCell="V81" sqref="V81"/>
    </sheetView>
  </sheetViews>
  <sheetFormatPr defaultRowHeight="14.4" x14ac:dyDescent="0.3"/>
  <cols>
    <col min="6" max="6" width="22" customWidth="1"/>
    <col min="7" max="7" width="22.6640625" customWidth="1"/>
    <col min="8" max="8" width="22" customWidth="1"/>
    <col min="9" max="9" width="21.6640625" customWidth="1"/>
    <col min="10" max="10" width="28.33203125" customWidth="1"/>
    <col min="11" max="11" width="29.5546875" customWidth="1"/>
    <col min="12" max="12" width="22" customWidth="1"/>
  </cols>
  <sheetData>
    <row r="3" spans="2:26" ht="15.6" x14ac:dyDescent="0.3">
      <c r="B3" s="137"/>
      <c r="C3" s="137"/>
      <c r="D3" s="137"/>
      <c r="E3" s="137"/>
      <c r="F3" s="138"/>
      <c r="G3" s="139"/>
      <c r="H3" s="138"/>
      <c r="I3" s="138"/>
      <c r="J3" s="138"/>
      <c r="K3" s="138"/>
      <c r="L3" s="138"/>
      <c r="M3" s="137"/>
      <c r="N3" s="137"/>
      <c r="O3" s="137"/>
      <c r="P3" s="137"/>
      <c r="Q3" s="137"/>
      <c r="R3" s="137"/>
      <c r="S3" s="137"/>
      <c r="T3" s="137"/>
      <c r="U3" s="137"/>
      <c r="V3" s="137"/>
      <c r="W3" s="137"/>
      <c r="X3" s="137"/>
      <c r="Y3" s="137"/>
      <c r="Z3" s="137"/>
    </row>
    <row r="4" spans="2:26" x14ac:dyDescent="0.3">
      <c r="B4" s="137"/>
      <c r="C4" s="137"/>
      <c r="D4" s="137"/>
      <c r="E4" s="137"/>
      <c r="F4" s="147"/>
      <c r="G4" s="147"/>
      <c r="H4" s="147"/>
      <c r="I4" s="147"/>
      <c r="J4" s="147"/>
      <c r="K4" s="147"/>
      <c r="L4" s="147"/>
      <c r="M4" s="137"/>
      <c r="N4" s="137"/>
      <c r="O4" s="137"/>
      <c r="P4" s="137"/>
      <c r="Q4" s="137"/>
      <c r="R4" s="137"/>
      <c r="S4" s="137"/>
      <c r="T4" s="137"/>
      <c r="U4" s="137"/>
      <c r="V4" s="137"/>
      <c r="W4" s="137"/>
      <c r="X4" s="137"/>
      <c r="Y4" s="137"/>
      <c r="Z4" s="137"/>
    </row>
    <row r="5" spans="2:26" ht="69" x14ac:dyDescent="0.3">
      <c r="B5" s="137"/>
      <c r="C5" s="137"/>
      <c r="D5" s="137"/>
      <c r="E5" s="137"/>
      <c r="F5" s="147"/>
      <c r="G5" s="147"/>
      <c r="H5" s="147"/>
      <c r="I5" s="146"/>
      <c r="J5" s="147"/>
      <c r="K5" s="147"/>
      <c r="L5" s="147"/>
      <c r="M5" s="141"/>
      <c r="N5" s="137"/>
      <c r="O5" s="137"/>
      <c r="P5" s="137"/>
      <c r="Q5" s="137"/>
      <c r="R5" s="137"/>
      <c r="S5" s="137"/>
      <c r="T5" s="137"/>
      <c r="U5" s="137"/>
      <c r="V5" s="137"/>
      <c r="W5" s="137"/>
      <c r="X5" s="137"/>
      <c r="Y5" s="137"/>
      <c r="Z5" s="137"/>
    </row>
    <row r="6" spans="2:26" ht="69" x14ac:dyDescent="0.3">
      <c r="B6" s="137"/>
      <c r="C6" s="137"/>
      <c r="D6" s="137"/>
      <c r="E6" s="137"/>
      <c r="F6" s="147"/>
      <c r="G6" s="147"/>
      <c r="H6" s="147"/>
      <c r="I6" s="146"/>
      <c r="J6" s="147"/>
      <c r="K6" s="147"/>
      <c r="L6" s="147"/>
      <c r="M6" s="141"/>
      <c r="N6" s="137"/>
      <c r="O6" s="137"/>
      <c r="P6" s="137"/>
      <c r="Q6" s="137"/>
      <c r="R6" s="137"/>
      <c r="S6" s="137"/>
      <c r="T6" s="137"/>
      <c r="U6" s="137"/>
      <c r="V6" s="137"/>
      <c r="W6" s="137"/>
      <c r="X6" s="137"/>
      <c r="Y6" s="137"/>
      <c r="Z6" s="137"/>
    </row>
    <row r="7" spans="2:26" ht="15.6" x14ac:dyDescent="0.3">
      <c r="B7" s="137"/>
      <c r="C7" s="137"/>
      <c r="D7" s="137"/>
      <c r="E7" s="137"/>
      <c r="F7" s="147"/>
      <c r="G7" s="147"/>
      <c r="H7" s="147"/>
      <c r="I7" s="147"/>
      <c r="J7" s="147"/>
      <c r="K7" s="147"/>
      <c r="L7" s="147"/>
      <c r="M7" s="141"/>
      <c r="N7" s="137"/>
      <c r="O7" s="137"/>
      <c r="P7" s="137"/>
      <c r="Q7" s="137"/>
      <c r="R7" s="137"/>
      <c r="S7" s="137"/>
      <c r="T7" s="137"/>
      <c r="U7" s="137"/>
      <c r="V7" s="137"/>
      <c r="W7" s="137"/>
      <c r="X7" s="137"/>
      <c r="Y7" s="137"/>
      <c r="Z7" s="137"/>
    </row>
    <row r="8" spans="2:26" ht="15.6" x14ac:dyDescent="0.3">
      <c r="B8" s="137"/>
      <c r="C8" s="137"/>
      <c r="D8" s="137"/>
      <c r="E8" s="137"/>
      <c r="F8" s="147"/>
      <c r="G8" s="147"/>
      <c r="H8" s="147"/>
      <c r="I8" s="147"/>
      <c r="J8" s="147"/>
      <c r="K8" s="147"/>
      <c r="L8" s="147"/>
      <c r="M8" s="141"/>
      <c r="N8" s="137"/>
      <c r="O8" s="137"/>
      <c r="P8" s="137"/>
      <c r="Q8" s="137"/>
      <c r="R8" s="137"/>
      <c r="S8" s="137"/>
      <c r="T8" s="137"/>
      <c r="U8" s="137"/>
      <c r="V8" s="137"/>
      <c r="W8" s="137"/>
      <c r="X8" s="137"/>
      <c r="Y8" s="137"/>
      <c r="Z8" s="137"/>
    </row>
    <row r="9" spans="2:26" ht="45" customHeight="1" x14ac:dyDescent="0.3">
      <c r="B9" s="137"/>
      <c r="C9" s="137"/>
      <c r="D9" s="137"/>
      <c r="E9" s="137"/>
      <c r="F9" s="148" t="s">
        <v>391</v>
      </c>
      <c r="G9" s="148" t="s">
        <v>630</v>
      </c>
      <c r="H9" s="148" t="s">
        <v>631</v>
      </c>
      <c r="I9" s="148" t="s">
        <v>632</v>
      </c>
      <c r="J9" s="148" t="s">
        <v>633</v>
      </c>
      <c r="K9" s="148" t="s">
        <v>390</v>
      </c>
      <c r="L9" s="148" t="s">
        <v>634</v>
      </c>
      <c r="M9" s="141"/>
      <c r="N9" s="137"/>
      <c r="O9" s="137"/>
      <c r="P9" s="137"/>
      <c r="Q9" s="137"/>
      <c r="R9" s="137"/>
      <c r="S9" s="137"/>
      <c r="T9" s="137"/>
      <c r="U9" s="137"/>
      <c r="V9" s="137"/>
      <c r="W9" s="137"/>
      <c r="X9" s="137"/>
      <c r="Y9" s="137"/>
      <c r="Z9" s="137"/>
    </row>
    <row r="10" spans="2:26" ht="15.75" x14ac:dyDescent="0.25">
      <c r="B10" s="137"/>
      <c r="C10" s="137"/>
      <c r="D10" s="137"/>
      <c r="E10" s="137"/>
      <c r="F10" s="308" t="s">
        <v>397</v>
      </c>
      <c r="G10" s="308" t="s">
        <v>635</v>
      </c>
      <c r="H10" s="308" t="s">
        <v>875</v>
      </c>
      <c r="I10" s="308" t="s">
        <v>876</v>
      </c>
      <c r="J10" s="308" t="s">
        <v>636</v>
      </c>
      <c r="K10" s="308" t="s">
        <v>637</v>
      </c>
      <c r="L10" s="308" t="s">
        <v>638</v>
      </c>
      <c r="M10" s="141"/>
      <c r="N10" s="137"/>
      <c r="O10" s="137"/>
      <c r="P10" s="137"/>
      <c r="Q10" s="137"/>
      <c r="R10" s="137"/>
      <c r="S10" s="137"/>
      <c r="T10" s="137"/>
      <c r="U10" s="137"/>
      <c r="V10" s="137"/>
      <c r="W10" s="137"/>
      <c r="X10" s="137"/>
      <c r="Y10" s="137"/>
      <c r="Z10" s="137"/>
    </row>
    <row r="11" spans="2:26" ht="15.75" x14ac:dyDescent="0.25">
      <c r="B11" s="137"/>
      <c r="C11" s="137"/>
      <c r="D11" s="137"/>
      <c r="E11" s="137"/>
      <c r="F11" s="308" t="s">
        <v>499</v>
      </c>
      <c r="G11" s="308" t="s">
        <v>635</v>
      </c>
      <c r="H11" s="308" t="s">
        <v>639</v>
      </c>
      <c r="I11" s="308" t="s">
        <v>640</v>
      </c>
      <c r="J11" s="308" t="s">
        <v>641</v>
      </c>
      <c r="K11" s="308" t="s">
        <v>642</v>
      </c>
      <c r="L11" s="308">
        <v>59353</v>
      </c>
      <c r="M11" s="141"/>
      <c r="N11" s="137"/>
      <c r="O11" s="137"/>
      <c r="P11" s="137"/>
      <c r="Q11" s="137"/>
      <c r="R11" s="137"/>
      <c r="S11" s="137"/>
      <c r="T11" s="137"/>
      <c r="U11" s="137"/>
      <c r="V11" s="137"/>
      <c r="W11" s="137"/>
      <c r="X11" s="137"/>
      <c r="Y11" s="137"/>
      <c r="Z11" s="137"/>
    </row>
    <row r="12" spans="2:26" ht="15.75" x14ac:dyDescent="0.25">
      <c r="B12" s="137"/>
      <c r="C12" s="137"/>
      <c r="D12" s="137"/>
      <c r="E12" s="137"/>
      <c r="F12" s="308" t="s">
        <v>484</v>
      </c>
      <c r="G12" s="308" t="s">
        <v>635</v>
      </c>
      <c r="H12" s="308" t="s">
        <v>643</v>
      </c>
      <c r="I12" s="308" t="s">
        <v>644</v>
      </c>
      <c r="J12" s="308" t="s">
        <v>645</v>
      </c>
      <c r="K12" s="308" t="s">
        <v>646</v>
      </c>
      <c r="L12" s="308" t="s">
        <v>647</v>
      </c>
      <c r="M12" s="141"/>
      <c r="N12" s="137"/>
      <c r="O12" s="137"/>
      <c r="P12" s="137"/>
      <c r="Q12" s="137"/>
      <c r="R12" s="137"/>
      <c r="S12" s="137"/>
      <c r="T12" s="137"/>
      <c r="U12" s="137"/>
      <c r="V12" s="137"/>
      <c r="W12" s="137"/>
      <c r="X12" s="137"/>
      <c r="Y12" s="137"/>
      <c r="Z12" s="137"/>
    </row>
    <row r="13" spans="2:26" ht="15.75" x14ac:dyDescent="0.25">
      <c r="B13" s="137"/>
      <c r="C13" s="137"/>
      <c r="D13" s="137"/>
      <c r="E13" s="137"/>
      <c r="F13" s="308" t="s">
        <v>453</v>
      </c>
      <c r="G13" s="308" t="s">
        <v>635</v>
      </c>
      <c r="H13" s="308" t="s">
        <v>648</v>
      </c>
      <c r="I13" s="308" t="s">
        <v>649</v>
      </c>
      <c r="J13" s="308" t="s">
        <v>650</v>
      </c>
      <c r="K13" s="308" t="s">
        <v>651</v>
      </c>
      <c r="L13" s="308">
        <v>59230</v>
      </c>
      <c r="M13" s="141"/>
      <c r="N13" s="137"/>
      <c r="O13" s="137"/>
      <c r="P13" s="137"/>
      <c r="Q13" s="137"/>
      <c r="R13" s="137"/>
      <c r="S13" s="137"/>
      <c r="T13" s="137"/>
      <c r="U13" s="137"/>
      <c r="V13" s="137"/>
      <c r="W13" s="137"/>
      <c r="X13" s="137"/>
      <c r="Y13" s="137"/>
      <c r="Z13" s="137"/>
    </row>
    <row r="14" spans="2:26" ht="15.6" x14ac:dyDescent="0.3">
      <c r="B14" s="137"/>
      <c r="C14" s="137"/>
      <c r="D14" s="137"/>
      <c r="E14" s="137"/>
      <c r="F14" s="308" t="s">
        <v>503</v>
      </c>
      <c r="G14" s="308" t="s">
        <v>635</v>
      </c>
      <c r="H14" s="308" t="s">
        <v>652</v>
      </c>
      <c r="I14" s="308" t="s">
        <v>653</v>
      </c>
      <c r="J14" s="308" t="s">
        <v>654</v>
      </c>
      <c r="K14" s="308" t="s">
        <v>655</v>
      </c>
      <c r="L14" s="308" t="s">
        <v>656</v>
      </c>
      <c r="M14" s="141"/>
      <c r="N14" s="137"/>
      <c r="O14" s="137"/>
      <c r="P14" s="137"/>
      <c r="Q14" s="137"/>
      <c r="R14" s="137"/>
      <c r="S14" s="137"/>
      <c r="T14" s="137"/>
      <c r="U14" s="137"/>
      <c r="V14" s="137"/>
      <c r="W14" s="137"/>
      <c r="X14" s="137"/>
      <c r="Y14" s="137"/>
      <c r="Z14" s="137"/>
    </row>
    <row r="15" spans="2:26" ht="15.6" x14ac:dyDescent="0.3">
      <c r="B15" s="137"/>
      <c r="C15" s="137"/>
      <c r="D15" s="137"/>
      <c r="E15" s="137"/>
      <c r="F15" s="308" t="s">
        <v>466</v>
      </c>
      <c r="G15" s="308" t="s">
        <v>635</v>
      </c>
      <c r="H15" s="308" t="s">
        <v>657</v>
      </c>
      <c r="I15" s="308" t="s">
        <v>658</v>
      </c>
      <c r="J15" s="308" t="s">
        <v>659</v>
      </c>
      <c r="K15" s="308" t="s">
        <v>660</v>
      </c>
      <c r="L15" s="308" t="s">
        <v>661</v>
      </c>
      <c r="M15" s="141"/>
      <c r="N15" s="137"/>
      <c r="O15" s="137"/>
      <c r="P15" s="137"/>
      <c r="Q15" s="137"/>
      <c r="R15" s="137"/>
      <c r="S15" s="137"/>
      <c r="T15" s="137"/>
      <c r="U15" s="137"/>
      <c r="V15" s="137"/>
      <c r="W15" s="137"/>
      <c r="X15" s="137"/>
      <c r="Y15" s="137"/>
      <c r="Z15" s="137"/>
    </row>
    <row r="16" spans="2:26" ht="15.6" x14ac:dyDescent="0.3">
      <c r="B16" s="137"/>
      <c r="C16" s="137"/>
      <c r="D16" s="137"/>
      <c r="E16" s="137"/>
      <c r="F16" s="308" t="s">
        <v>460</v>
      </c>
      <c r="G16" s="308" t="s">
        <v>635</v>
      </c>
      <c r="H16" s="308" t="s">
        <v>662</v>
      </c>
      <c r="I16" s="308" t="s">
        <v>663</v>
      </c>
      <c r="J16" s="308" t="s">
        <v>664</v>
      </c>
      <c r="K16" s="308" t="s">
        <v>665</v>
      </c>
      <c r="L16" s="308">
        <v>59422</v>
      </c>
      <c r="M16" s="141"/>
      <c r="N16" s="137"/>
      <c r="O16" s="137"/>
      <c r="P16" s="137"/>
      <c r="Q16" s="137"/>
      <c r="R16" s="137"/>
      <c r="S16" s="137"/>
      <c r="T16" s="137"/>
      <c r="U16" s="137"/>
      <c r="V16" s="137"/>
      <c r="W16" s="137"/>
      <c r="X16" s="137"/>
      <c r="Y16" s="137"/>
      <c r="Z16" s="137"/>
    </row>
    <row r="17" spans="2:26" ht="15.6" x14ac:dyDescent="0.3">
      <c r="B17" s="137"/>
      <c r="C17" s="137"/>
      <c r="D17" s="137"/>
      <c r="E17" s="137"/>
      <c r="F17" s="308" t="s">
        <v>474</v>
      </c>
      <c r="G17" s="308" t="s">
        <v>635</v>
      </c>
      <c r="H17" s="308" t="s">
        <v>666</v>
      </c>
      <c r="I17" s="308" t="s">
        <v>667</v>
      </c>
      <c r="J17" s="308" t="s">
        <v>668</v>
      </c>
      <c r="K17" s="308" t="s">
        <v>669</v>
      </c>
      <c r="L17" s="308" t="s">
        <v>670</v>
      </c>
      <c r="M17" s="141"/>
      <c r="N17" s="137"/>
      <c r="O17" s="137"/>
      <c r="P17" s="137"/>
      <c r="Q17" s="137"/>
      <c r="R17" s="137"/>
      <c r="S17" s="137"/>
      <c r="T17" s="137"/>
      <c r="U17" s="137"/>
      <c r="V17" s="137"/>
      <c r="W17" s="137"/>
      <c r="X17" s="137"/>
      <c r="Y17" s="137"/>
      <c r="Z17" s="137"/>
    </row>
    <row r="18" spans="2:26" ht="15.6" x14ac:dyDescent="0.3">
      <c r="B18" s="137"/>
      <c r="C18" s="137"/>
      <c r="D18" s="137"/>
      <c r="E18" s="137"/>
      <c r="F18" s="308" t="s">
        <v>447</v>
      </c>
      <c r="G18" s="308" t="s">
        <v>635</v>
      </c>
      <c r="H18" s="308" t="s">
        <v>671</v>
      </c>
      <c r="I18" s="308" t="s">
        <v>672</v>
      </c>
      <c r="J18" s="309" t="s">
        <v>673</v>
      </c>
      <c r="K18" s="309" t="s">
        <v>446</v>
      </c>
      <c r="L18" s="309" t="s">
        <v>674</v>
      </c>
      <c r="M18" s="141"/>
      <c r="N18" s="137"/>
      <c r="O18" s="137"/>
      <c r="P18" s="137"/>
      <c r="Q18" s="137"/>
      <c r="R18" s="137"/>
      <c r="S18" s="137"/>
      <c r="T18" s="137"/>
      <c r="U18" s="137"/>
      <c r="V18" s="137"/>
      <c r="W18" s="137"/>
      <c r="X18" s="137"/>
      <c r="Y18" s="137"/>
      <c r="Z18" s="137"/>
    </row>
    <row r="19" spans="2:26" ht="15.6" x14ac:dyDescent="0.3">
      <c r="B19" s="137"/>
      <c r="C19" s="137"/>
      <c r="D19" s="137"/>
      <c r="E19" s="137"/>
      <c r="F19" s="308" t="s">
        <v>410</v>
      </c>
      <c r="G19" s="308" t="s">
        <v>635</v>
      </c>
      <c r="H19" s="308" t="s">
        <v>675</v>
      </c>
      <c r="I19" s="308" t="s">
        <v>676</v>
      </c>
      <c r="J19" s="308" t="s">
        <v>677</v>
      </c>
      <c r="K19" s="308" t="s">
        <v>678</v>
      </c>
      <c r="L19" s="308">
        <v>59701</v>
      </c>
      <c r="M19" s="141"/>
      <c r="N19" s="137"/>
      <c r="O19" s="137"/>
      <c r="P19" s="137"/>
      <c r="Q19" s="137"/>
      <c r="R19" s="137"/>
      <c r="S19" s="137"/>
      <c r="T19" s="137"/>
      <c r="U19" s="137"/>
      <c r="V19" s="137"/>
      <c r="W19" s="137"/>
      <c r="X19" s="137"/>
      <c r="Y19" s="137"/>
      <c r="Z19" s="137"/>
    </row>
    <row r="20" spans="2:26" ht="15.6" x14ac:dyDescent="0.3">
      <c r="B20" s="137"/>
      <c r="C20" s="137"/>
      <c r="D20" s="137"/>
      <c r="E20" s="137"/>
      <c r="F20" s="308" t="s">
        <v>476</v>
      </c>
      <c r="G20" s="308" t="s">
        <v>635</v>
      </c>
      <c r="H20" s="308" t="s">
        <v>679</v>
      </c>
      <c r="I20" s="308" t="s">
        <v>680</v>
      </c>
      <c r="J20" s="308" t="s">
        <v>681</v>
      </c>
      <c r="K20" s="308" t="s">
        <v>682</v>
      </c>
      <c r="L20" s="308">
        <v>59254</v>
      </c>
      <c r="M20" s="141"/>
      <c r="N20" s="137"/>
      <c r="O20" s="137"/>
      <c r="P20" s="137"/>
      <c r="Q20" s="137"/>
      <c r="R20" s="137"/>
      <c r="S20" s="137"/>
      <c r="T20" s="137"/>
      <c r="U20" s="137"/>
      <c r="V20" s="137"/>
      <c r="W20" s="137"/>
      <c r="X20" s="137"/>
      <c r="Y20" s="137"/>
      <c r="Z20" s="137"/>
    </row>
    <row r="21" spans="2:26" ht="15.6" x14ac:dyDescent="0.3">
      <c r="B21" s="137"/>
      <c r="C21" s="137"/>
      <c r="D21" s="137"/>
      <c r="E21" s="137"/>
      <c r="F21" s="308" t="s">
        <v>431</v>
      </c>
      <c r="G21" s="308" t="s">
        <v>635</v>
      </c>
      <c r="H21" s="308" t="s">
        <v>683</v>
      </c>
      <c r="I21" s="308" t="s">
        <v>684</v>
      </c>
      <c r="J21" s="308" t="s">
        <v>685</v>
      </c>
      <c r="K21" s="308" t="s">
        <v>430</v>
      </c>
      <c r="L21" s="308">
        <v>59873</v>
      </c>
      <c r="M21" s="141"/>
      <c r="N21" s="137"/>
      <c r="O21" s="137"/>
      <c r="P21" s="137"/>
      <c r="Q21" s="137"/>
      <c r="R21" s="137"/>
      <c r="S21" s="137"/>
      <c r="T21" s="137"/>
      <c r="U21" s="137"/>
      <c r="V21" s="137"/>
      <c r="W21" s="137"/>
      <c r="X21" s="137"/>
      <c r="Y21" s="137"/>
      <c r="Z21" s="137"/>
    </row>
    <row r="22" spans="2:26" ht="15.6" x14ac:dyDescent="0.3">
      <c r="B22" s="137"/>
      <c r="C22" s="137"/>
      <c r="D22" s="137"/>
      <c r="E22" s="137"/>
      <c r="F22" s="308" t="s">
        <v>445</v>
      </c>
      <c r="G22" s="308" t="s">
        <v>635</v>
      </c>
      <c r="H22" s="308" t="s">
        <v>686</v>
      </c>
      <c r="I22" s="308" t="s">
        <v>687</v>
      </c>
      <c r="J22" s="308" t="s">
        <v>688</v>
      </c>
      <c r="K22" s="308" t="s">
        <v>689</v>
      </c>
      <c r="L22" s="308">
        <v>59327</v>
      </c>
      <c r="M22" s="141"/>
      <c r="N22" s="137"/>
      <c r="O22" s="137"/>
      <c r="P22" s="137"/>
      <c r="Q22" s="137"/>
      <c r="R22" s="137"/>
      <c r="S22" s="137"/>
      <c r="T22" s="137"/>
      <c r="U22" s="137"/>
      <c r="V22" s="137"/>
      <c r="W22" s="137"/>
      <c r="X22" s="137"/>
      <c r="Y22" s="137"/>
      <c r="Z22" s="137"/>
    </row>
    <row r="23" spans="2:26" ht="15.6" x14ac:dyDescent="0.3">
      <c r="B23" s="137"/>
      <c r="C23" s="137"/>
      <c r="D23" s="137"/>
      <c r="E23" s="137"/>
      <c r="F23" s="308" t="s">
        <v>435</v>
      </c>
      <c r="G23" s="308" t="s">
        <v>635</v>
      </c>
      <c r="H23" s="308" t="s">
        <v>690</v>
      </c>
      <c r="I23" s="308" t="s">
        <v>691</v>
      </c>
      <c r="J23" s="308" t="s">
        <v>692</v>
      </c>
      <c r="K23" s="308" t="s">
        <v>693</v>
      </c>
      <c r="L23" s="308" t="s">
        <v>694</v>
      </c>
      <c r="M23" s="141"/>
      <c r="N23" s="137"/>
      <c r="O23" s="137"/>
      <c r="P23" s="137"/>
      <c r="Q23" s="137"/>
      <c r="R23" s="137"/>
      <c r="S23" s="137"/>
      <c r="T23" s="137"/>
      <c r="U23" s="137"/>
      <c r="V23" s="137"/>
      <c r="W23" s="137"/>
      <c r="X23" s="137"/>
      <c r="Y23" s="137"/>
      <c r="Z23" s="137"/>
    </row>
    <row r="24" spans="2:26" ht="15.6" x14ac:dyDescent="0.3">
      <c r="B24" s="137"/>
      <c r="C24" s="137"/>
      <c r="D24" s="137"/>
      <c r="E24" s="137"/>
      <c r="F24" s="308" t="s">
        <v>433</v>
      </c>
      <c r="G24" s="308" t="s">
        <v>635</v>
      </c>
      <c r="H24" s="308" t="s">
        <v>695</v>
      </c>
      <c r="I24" s="308" t="s">
        <v>696</v>
      </c>
      <c r="J24" s="308" t="s">
        <v>697</v>
      </c>
      <c r="K24" s="308" t="s">
        <v>698</v>
      </c>
      <c r="L24" s="308" t="s">
        <v>699</v>
      </c>
      <c r="M24" s="141"/>
      <c r="N24" s="137"/>
      <c r="O24" s="137"/>
      <c r="P24" s="137"/>
      <c r="Q24" s="137"/>
      <c r="R24" s="137"/>
      <c r="S24" s="137"/>
      <c r="T24" s="137"/>
      <c r="U24" s="137"/>
      <c r="V24" s="137"/>
      <c r="W24" s="137"/>
      <c r="X24" s="137"/>
      <c r="Y24" s="137"/>
      <c r="Z24" s="137"/>
    </row>
    <row r="25" spans="2:26" ht="15.6" x14ac:dyDescent="0.3">
      <c r="B25" s="137"/>
      <c r="C25" s="137"/>
      <c r="D25" s="137"/>
      <c r="E25" s="137"/>
      <c r="F25" s="308" t="s">
        <v>408</v>
      </c>
      <c r="G25" s="308" t="s">
        <v>635</v>
      </c>
      <c r="H25" s="308" t="s">
        <v>700</v>
      </c>
      <c r="I25" s="308" t="s">
        <v>701</v>
      </c>
      <c r="J25" s="308" t="s">
        <v>702</v>
      </c>
      <c r="K25" s="308" t="s">
        <v>703</v>
      </c>
      <c r="L25" s="308" t="s">
        <v>704</v>
      </c>
      <c r="M25" s="141"/>
      <c r="N25" s="137"/>
      <c r="O25" s="137"/>
      <c r="P25" s="137"/>
      <c r="Q25" s="137"/>
      <c r="R25" s="137"/>
      <c r="S25" s="137"/>
      <c r="T25" s="137"/>
      <c r="U25" s="137"/>
      <c r="V25" s="137"/>
      <c r="W25" s="137"/>
      <c r="X25" s="137"/>
      <c r="Y25" s="137"/>
      <c r="Z25" s="137"/>
    </row>
    <row r="26" spans="2:26" ht="15.6" x14ac:dyDescent="0.3">
      <c r="B26" s="137"/>
      <c r="C26" s="137"/>
      <c r="D26" s="137"/>
      <c r="E26" s="137"/>
      <c r="F26" s="308" t="s">
        <v>496</v>
      </c>
      <c r="G26" s="308" t="s">
        <v>635</v>
      </c>
      <c r="H26" s="308" t="s">
        <v>705</v>
      </c>
      <c r="I26" s="308" t="s">
        <v>706</v>
      </c>
      <c r="J26" s="308" t="s">
        <v>707</v>
      </c>
      <c r="K26" s="308" t="s">
        <v>708</v>
      </c>
      <c r="L26" s="308">
        <v>59349</v>
      </c>
      <c r="M26" s="141"/>
      <c r="N26" s="137"/>
      <c r="O26" s="137"/>
      <c r="P26" s="137"/>
      <c r="Q26" s="137"/>
      <c r="R26" s="137"/>
      <c r="S26" s="137"/>
      <c r="T26" s="137"/>
      <c r="U26" s="137"/>
      <c r="V26" s="137"/>
      <c r="W26" s="137"/>
      <c r="X26" s="137"/>
      <c r="Y26" s="137"/>
      <c r="Z26" s="137"/>
    </row>
    <row r="27" spans="2:26" ht="15.6" x14ac:dyDescent="0.3">
      <c r="B27" s="137"/>
      <c r="C27" s="137"/>
      <c r="D27" s="137"/>
      <c r="E27" s="137"/>
      <c r="F27" s="308" t="s">
        <v>454</v>
      </c>
      <c r="G27" s="308" t="s">
        <v>635</v>
      </c>
      <c r="H27" s="308" t="s">
        <v>709</v>
      </c>
      <c r="I27" s="308" t="s">
        <v>710</v>
      </c>
      <c r="J27" s="308" t="s">
        <v>711</v>
      </c>
      <c r="K27" s="308" t="s">
        <v>712</v>
      </c>
      <c r="L27" s="308">
        <v>59722</v>
      </c>
      <c r="M27" s="141"/>
      <c r="N27" s="137"/>
      <c r="O27" s="137"/>
      <c r="P27" s="137"/>
      <c r="Q27" s="137"/>
      <c r="R27" s="137"/>
      <c r="S27" s="137"/>
      <c r="T27" s="137"/>
      <c r="U27" s="137"/>
      <c r="V27" s="137"/>
      <c r="W27" s="137"/>
      <c r="X27" s="137"/>
      <c r="Y27" s="137"/>
      <c r="Z27" s="137"/>
    </row>
    <row r="28" spans="2:26" ht="15.6" x14ac:dyDescent="0.3">
      <c r="B28" s="137"/>
      <c r="C28" s="137"/>
      <c r="D28" s="137"/>
      <c r="E28" s="137"/>
      <c r="F28" s="308" t="s">
        <v>490</v>
      </c>
      <c r="G28" s="308" t="s">
        <v>635</v>
      </c>
      <c r="H28" s="308" t="s">
        <v>713</v>
      </c>
      <c r="I28" s="308" t="s">
        <v>714</v>
      </c>
      <c r="J28" s="308" t="s">
        <v>715</v>
      </c>
      <c r="K28" s="308" t="s">
        <v>716</v>
      </c>
      <c r="L28" s="308" t="s">
        <v>717</v>
      </c>
      <c r="M28" s="141"/>
      <c r="N28" s="137"/>
      <c r="O28" s="137"/>
      <c r="P28" s="137"/>
      <c r="Q28" s="137"/>
      <c r="R28" s="137"/>
      <c r="S28" s="137"/>
      <c r="T28" s="137"/>
      <c r="U28" s="137"/>
      <c r="V28" s="137"/>
      <c r="W28" s="137"/>
      <c r="X28" s="137"/>
      <c r="Y28" s="137"/>
      <c r="Z28" s="137"/>
    </row>
    <row r="29" spans="2:26" ht="15.6" x14ac:dyDescent="0.3">
      <c r="B29" s="137"/>
      <c r="C29" s="137"/>
      <c r="D29" s="137"/>
      <c r="E29" s="137"/>
      <c r="F29" s="308" t="s">
        <v>458</v>
      </c>
      <c r="G29" s="308" t="s">
        <v>635</v>
      </c>
      <c r="H29" s="308" t="s">
        <v>718</v>
      </c>
      <c r="I29" s="308" t="s">
        <v>719</v>
      </c>
      <c r="J29" s="308" t="s">
        <v>720</v>
      </c>
      <c r="K29" s="308" t="s">
        <v>721</v>
      </c>
      <c r="L29" s="308">
        <v>59425</v>
      </c>
      <c r="M29" s="141"/>
      <c r="N29" s="137"/>
      <c r="O29" s="137"/>
      <c r="P29" s="137"/>
      <c r="Q29" s="137"/>
      <c r="R29" s="137"/>
      <c r="S29" s="137"/>
      <c r="T29" s="137"/>
      <c r="U29" s="137"/>
      <c r="V29" s="137"/>
      <c r="W29" s="137"/>
      <c r="X29" s="137"/>
      <c r="Y29" s="137"/>
      <c r="Z29" s="137"/>
    </row>
    <row r="30" spans="2:26" ht="15.6" x14ac:dyDescent="0.3">
      <c r="B30" s="137"/>
      <c r="C30" s="137"/>
      <c r="D30" s="137"/>
      <c r="E30" s="137"/>
      <c r="F30" s="308" t="s">
        <v>458</v>
      </c>
      <c r="G30" s="308" t="s">
        <v>635</v>
      </c>
      <c r="H30" s="308" t="s">
        <v>718</v>
      </c>
      <c r="I30" s="308" t="s">
        <v>722</v>
      </c>
      <c r="J30" s="308" t="s">
        <v>720</v>
      </c>
      <c r="K30" s="308" t="s">
        <v>721</v>
      </c>
      <c r="L30" s="308">
        <v>59425</v>
      </c>
      <c r="M30" s="141"/>
      <c r="N30" s="137"/>
      <c r="O30" s="137"/>
      <c r="P30" s="137"/>
      <c r="Q30" s="137"/>
      <c r="R30" s="137"/>
      <c r="S30" s="137"/>
      <c r="T30" s="137"/>
      <c r="U30" s="137"/>
      <c r="V30" s="137"/>
      <c r="W30" s="137"/>
      <c r="X30" s="137"/>
      <c r="Y30" s="137"/>
      <c r="Z30" s="137"/>
    </row>
    <row r="31" spans="2:26" ht="15.6" x14ac:dyDescent="0.3">
      <c r="B31" s="137"/>
      <c r="C31" s="137"/>
      <c r="D31" s="137"/>
      <c r="E31" s="137"/>
      <c r="F31" s="308" t="s">
        <v>472</v>
      </c>
      <c r="G31" s="308" t="s">
        <v>635</v>
      </c>
      <c r="H31" s="308" t="s">
        <v>723</v>
      </c>
      <c r="I31" s="308" t="s">
        <v>724</v>
      </c>
      <c r="J31" s="308" t="s">
        <v>725</v>
      </c>
      <c r="K31" s="308" t="s">
        <v>726</v>
      </c>
      <c r="L31" s="308">
        <v>59538</v>
      </c>
      <c r="M31" s="141"/>
      <c r="N31" s="137"/>
      <c r="O31" s="137"/>
      <c r="P31" s="137"/>
      <c r="Q31" s="137"/>
      <c r="R31" s="137"/>
      <c r="S31" s="137"/>
      <c r="T31" s="137"/>
      <c r="U31" s="137"/>
      <c r="V31" s="137"/>
      <c r="W31" s="137"/>
      <c r="X31" s="137"/>
      <c r="Y31" s="137"/>
      <c r="Z31" s="137"/>
    </row>
    <row r="32" spans="2:26" ht="15.6" x14ac:dyDescent="0.3">
      <c r="B32" s="137"/>
      <c r="C32" s="137"/>
      <c r="D32" s="137"/>
      <c r="E32" s="137"/>
      <c r="F32" s="308" t="s">
        <v>505</v>
      </c>
      <c r="G32" s="308" t="s">
        <v>635</v>
      </c>
      <c r="H32" s="308" t="s">
        <v>727</v>
      </c>
      <c r="I32" s="308" t="s">
        <v>728</v>
      </c>
      <c r="J32" s="308" t="s">
        <v>729</v>
      </c>
      <c r="K32" s="308" t="s">
        <v>730</v>
      </c>
      <c r="L32" s="308">
        <v>59087</v>
      </c>
      <c r="M32" s="141"/>
      <c r="N32" s="137"/>
      <c r="O32" s="137"/>
      <c r="P32" s="137"/>
      <c r="Q32" s="137"/>
      <c r="R32" s="137"/>
      <c r="S32" s="137"/>
      <c r="T32" s="137"/>
      <c r="U32" s="137"/>
      <c r="V32" s="137"/>
      <c r="W32" s="137"/>
      <c r="X32" s="137"/>
      <c r="Y32" s="137"/>
      <c r="Z32" s="137"/>
    </row>
    <row r="33" spans="2:26" ht="15.6" x14ac:dyDescent="0.3">
      <c r="B33" s="137"/>
      <c r="C33" s="137"/>
      <c r="D33" s="137"/>
      <c r="E33" s="137"/>
      <c r="F33" s="308" t="s">
        <v>419</v>
      </c>
      <c r="G33" s="308" t="s">
        <v>635</v>
      </c>
      <c r="H33" s="308" t="s">
        <v>709</v>
      </c>
      <c r="I33" s="308" t="s">
        <v>731</v>
      </c>
      <c r="J33" s="308" t="s">
        <v>732</v>
      </c>
      <c r="K33" s="308" t="s">
        <v>733</v>
      </c>
      <c r="L33" s="308" t="s">
        <v>734</v>
      </c>
      <c r="M33" s="141"/>
      <c r="N33" s="137"/>
      <c r="O33" s="137"/>
      <c r="P33" s="137"/>
      <c r="Q33" s="137"/>
      <c r="R33" s="137"/>
      <c r="S33" s="137"/>
      <c r="T33" s="137"/>
      <c r="U33" s="137"/>
      <c r="V33" s="137"/>
      <c r="W33" s="137"/>
      <c r="X33" s="137"/>
      <c r="Y33" s="137"/>
      <c r="Z33" s="137"/>
    </row>
    <row r="34" spans="2:26" ht="15.6" x14ac:dyDescent="0.3">
      <c r="B34" s="137"/>
      <c r="C34" s="137"/>
      <c r="D34" s="137"/>
      <c r="E34" s="137"/>
      <c r="F34" s="308" t="s">
        <v>468</v>
      </c>
      <c r="G34" s="308" t="s">
        <v>635</v>
      </c>
      <c r="H34" s="308" t="s">
        <v>735</v>
      </c>
      <c r="I34" s="308" t="s">
        <v>736</v>
      </c>
      <c r="J34" s="308" t="s">
        <v>737</v>
      </c>
      <c r="K34" s="308" t="s">
        <v>738</v>
      </c>
      <c r="L34" s="308">
        <v>59072</v>
      </c>
      <c r="M34" s="141"/>
      <c r="N34" s="137"/>
      <c r="O34" s="137"/>
      <c r="P34" s="137"/>
      <c r="Q34" s="137"/>
      <c r="R34" s="137"/>
      <c r="S34" s="137"/>
      <c r="T34" s="137"/>
      <c r="U34" s="137"/>
      <c r="V34" s="137"/>
      <c r="W34" s="137"/>
      <c r="X34" s="137"/>
      <c r="Y34" s="137"/>
      <c r="Z34" s="137"/>
    </row>
    <row r="35" spans="2:26" ht="15.6" x14ac:dyDescent="0.3">
      <c r="B35" s="137"/>
      <c r="C35" s="137"/>
      <c r="D35" s="137"/>
      <c r="E35" s="137"/>
      <c r="F35" s="308" t="s">
        <v>398</v>
      </c>
      <c r="G35" s="308" t="s">
        <v>635</v>
      </c>
      <c r="H35" s="308" t="s">
        <v>739</v>
      </c>
      <c r="I35" s="308" t="s">
        <v>740</v>
      </c>
      <c r="J35" s="308" t="s">
        <v>741</v>
      </c>
      <c r="K35" s="308" t="s">
        <v>742</v>
      </c>
      <c r="L35" s="308">
        <v>59802</v>
      </c>
      <c r="M35" s="141"/>
      <c r="N35" s="137"/>
      <c r="O35" s="137"/>
      <c r="P35" s="137"/>
      <c r="Q35" s="137"/>
      <c r="R35" s="137"/>
      <c r="S35" s="137"/>
      <c r="T35" s="137"/>
      <c r="U35" s="137"/>
      <c r="V35" s="137"/>
      <c r="W35" s="137"/>
      <c r="X35" s="137"/>
      <c r="Y35" s="137"/>
      <c r="Z35" s="137"/>
    </row>
    <row r="36" spans="2:26" ht="15.6" x14ac:dyDescent="0.3">
      <c r="B36" s="137"/>
      <c r="C36" s="137"/>
      <c r="D36" s="137"/>
      <c r="E36" s="137"/>
      <c r="F36" s="308" t="s">
        <v>470</v>
      </c>
      <c r="G36" s="308" t="s">
        <v>635</v>
      </c>
      <c r="H36" s="308" t="s">
        <v>743</v>
      </c>
      <c r="I36" s="308" t="s">
        <v>744</v>
      </c>
      <c r="J36" s="308" t="s">
        <v>745</v>
      </c>
      <c r="K36" s="308" t="s">
        <v>746</v>
      </c>
      <c r="L36" s="308">
        <v>59872</v>
      </c>
      <c r="M36" s="141"/>
      <c r="N36" s="137"/>
      <c r="O36" s="137"/>
      <c r="P36" s="137"/>
      <c r="Q36" s="137"/>
      <c r="R36" s="137"/>
      <c r="S36" s="137"/>
      <c r="T36" s="137"/>
      <c r="U36" s="137"/>
      <c r="V36" s="137"/>
      <c r="W36" s="137"/>
      <c r="X36" s="137"/>
      <c r="Y36" s="137"/>
      <c r="Z36" s="137"/>
    </row>
    <row r="37" spans="2:26" ht="15.6" x14ac:dyDescent="0.3">
      <c r="B37" s="137"/>
      <c r="C37" s="137"/>
      <c r="D37" s="137"/>
      <c r="E37" s="137"/>
      <c r="F37" s="308" t="s">
        <v>449</v>
      </c>
      <c r="G37" s="308" t="s">
        <v>635</v>
      </c>
      <c r="H37" s="308" t="s">
        <v>747</v>
      </c>
      <c r="I37" s="308" t="s">
        <v>748</v>
      </c>
      <c r="J37" s="308" t="s">
        <v>749</v>
      </c>
      <c r="K37" s="308" t="s">
        <v>750</v>
      </c>
      <c r="L37" s="308" t="s">
        <v>751</v>
      </c>
      <c r="M37" s="141"/>
      <c r="N37" s="137"/>
      <c r="O37" s="137"/>
      <c r="P37" s="137"/>
      <c r="Q37" s="137"/>
      <c r="R37" s="137"/>
      <c r="S37" s="137"/>
      <c r="T37" s="137"/>
      <c r="U37" s="137"/>
      <c r="V37" s="137"/>
      <c r="W37" s="137"/>
      <c r="X37" s="137"/>
      <c r="Y37" s="137"/>
      <c r="Z37" s="137"/>
    </row>
    <row r="38" spans="2:26" ht="15.6" x14ac:dyDescent="0.3">
      <c r="B38" s="137"/>
      <c r="C38" s="137"/>
      <c r="D38" s="137"/>
      <c r="E38" s="137"/>
      <c r="F38" s="308" t="s">
        <v>492</v>
      </c>
      <c r="G38" s="308" t="s">
        <v>635</v>
      </c>
      <c r="H38" s="308" t="s">
        <v>752</v>
      </c>
      <c r="I38" s="308" t="s">
        <v>753</v>
      </c>
      <c r="J38" s="308" t="s">
        <v>754</v>
      </c>
      <c r="K38" s="308" t="s">
        <v>755</v>
      </c>
      <c r="L38" s="308" t="s">
        <v>756</v>
      </c>
      <c r="M38" s="141"/>
      <c r="N38" s="137"/>
      <c r="O38" s="137"/>
      <c r="P38" s="137"/>
      <c r="Q38" s="137"/>
      <c r="R38" s="137"/>
      <c r="S38" s="137"/>
      <c r="T38" s="137"/>
      <c r="U38" s="137"/>
      <c r="V38" s="137"/>
      <c r="W38" s="137"/>
      <c r="X38" s="137"/>
      <c r="Y38" s="137"/>
      <c r="Z38" s="137"/>
    </row>
    <row r="39" spans="2:26" ht="15.6" x14ac:dyDescent="0.3">
      <c r="B39" s="137"/>
      <c r="C39" s="137"/>
      <c r="D39" s="137"/>
      <c r="E39" s="137"/>
      <c r="F39" s="308" t="s">
        <v>451</v>
      </c>
      <c r="G39" s="308" t="s">
        <v>635</v>
      </c>
      <c r="H39" s="308" t="s">
        <v>757</v>
      </c>
      <c r="I39" s="308" t="s">
        <v>758</v>
      </c>
      <c r="J39" s="308" t="s">
        <v>759</v>
      </c>
      <c r="K39" s="308" t="s">
        <v>760</v>
      </c>
      <c r="L39" s="308" t="s">
        <v>761</v>
      </c>
      <c r="M39" s="141"/>
      <c r="N39" s="137"/>
      <c r="O39" s="137"/>
      <c r="P39" s="137"/>
      <c r="Q39" s="137"/>
      <c r="R39" s="137"/>
      <c r="S39" s="137"/>
      <c r="T39" s="137"/>
      <c r="U39" s="137"/>
      <c r="V39" s="137"/>
      <c r="W39" s="137"/>
      <c r="X39" s="137"/>
      <c r="Y39" s="137"/>
      <c r="Z39" s="137"/>
    </row>
    <row r="40" spans="2:26" ht="15.6" x14ac:dyDescent="0.3">
      <c r="B40" s="137"/>
      <c r="C40" s="137"/>
      <c r="D40" s="137"/>
      <c r="E40" s="137"/>
      <c r="F40" s="308" t="s">
        <v>415</v>
      </c>
      <c r="G40" s="308" t="s">
        <v>635</v>
      </c>
      <c r="H40" s="308" t="s">
        <v>762</v>
      </c>
      <c r="I40" s="308" t="s">
        <v>763</v>
      </c>
      <c r="J40" s="308" t="s">
        <v>764</v>
      </c>
      <c r="K40" s="308" t="s">
        <v>765</v>
      </c>
      <c r="L40" s="308">
        <v>59923</v>
      </c>
      <c r="M40" s="142"/>
      <c r="N40" s="137"/>
      <c r="O40" s="137"/>
      <c r="P40" s="137"/>
      <c r="Q40" s="137"/>
      <c r="R40" s="137"/>
      <c r="S40" s="137"/>
      <c r="T40" s="137"/>
      <c r="U40" s="137"/>
      <c r="V40" s="137"/>
      <c r="W40" s="137"/>
      <c r="X40" s="137"/>
      <c r="Y40" s="137"/>
      <c r="Z40" s="137"/>
    </row>
    <row r="41" spans="2:26" ht="15.6" x14ac:dyDescent="0.3">
      <c r="B41" s="137"/>
      <c r="C41" s="137"/>
      <c r="D41" s="137"/>
      <c r="E41" s="137"/>
      <c r="F41" s="308" t="s">
        <v>482</v>
      </c>
      <c r="G41" s="308" t="s">
        <v>635</v>
      </c>
      <c r="H41" s="308" t="s">
        <v>766</v>
      </c>
      <c r="I41" s="308" t="s">
        <v>767</v>
      </c>
      <c r="J41" s="308" t="s">
        <v>768</v>
      </c>
      <c r="K41" s="308" t="s">
        <v>769</v>
      </c>
      <c r="L41" s="308" t="s">
        <v>770</v>
      </c>
      <c r="M41" s="142"/>
      <c r="N41" s="137"/>
      <c r="O41" s="137"/>
      <c r="P41" s="137"/>
      <c r="Q41" s="137"/>
      <c r="R41" s="137"/>
      <c r="S41" s="137"/>
      <c r="T41" s="137"/>
      <c r="U41" s="137"/>
      <c r="V41" s="137"/>
      <c r="W41" s="137"/>
      <c r="X41" s="137"/>
      <c r="Y41" s="137"/>
      <c r="Z41" s="137"/>
    </row>
    <row r="42" spans="2:26" ht="15.6" x14ac:dyDescent="0.3">
      <c r="B42" s="137"/>
      <c r="C42" s="137"/>
      <c r="D42" s="137"/>
      <c r="E42" s="137"/>
      <c r="F42" s="308" t="s">
        <v>771</v>
      </c>
      <c r="G42" s="308" t="s">
        <v>635</v>
      </c>
      <c r="H42" s="308" t="s">
        <v>772</v>
      </c>
      <c r="I42" s="308" t="s">
        <v>559</v>
      </c>
      <c r="J42" s="308" t="s">
        <v>773</v>
      </c>
      <c r="K42" s="308" t="s">
        <v>774</v>
      </c>
      <c r="L42" s="308">
        <v>59601</v>
      </c>
      <c r="M42" s="142"/>
      <c r="N42" s="137"/>
      <c r="O42" s="137"/>
      <c r="P42" s="137"/>
      <c r="Q42" s="137"/>
      <c r="R42" s="137"/>
      <c r="S42" s="137"/>
      <c r="T42" s="137"/>
      <c r="U42" s="137"/>
      <c r="V42" s="137"/>
      <c r="W42" s="137"/>
      <c r="X42" s="137"/>
      <c r="Y42" s="137"/>
      <c r="Z42" s="137"/>
    </row>
    <row r="43" spans="2:26" ht="15.6" x14ac:dyDescent="0.3">
      <c r="B43" s="137"/>
      <c r="C43" s="137"/>
      <c r="D43" s="137"/>
      <c r="E43" s="137"/>
      <c r="F43" s="308" t="s">
        <v>413</v>
      </c>
      <c r="G43" s="308" t="s">
        <v>635</v>
      </c>
      <c r="H43" s="308" t="s">
        <v>775</v>
      </c>
      <c r="I43" s="308" t="s">
        <v>776</v>
      </c>
      <c r="J43" s="308" t="s">
        <v>777</v>
      </c>
      <c r="K43" s="308" t="s">
        <v>778</v>
      </c>
      <c r="L43" s="308" t="s">
        <v>779</v>
      </c>
      <c r="M43" s="142"/>
      <c r="N43" s="137"/>
      <c r="O43" s="137"/>
      <c r="P43" s="137"/>
      <c r="Q43" s="137"/>
      <c r="R43" s="137"/>
      <c r="S43" s="137"/>
      <c r="T43" s="137"/>
      <c r="U43" s="137"/>
      <c r="V43" s="137"/>
      <c r="W43" s="137"/>
      <c r="X43" s="137"/>
      <c r="Y43" s="137"/>
      <c r="Z43" s="137"/>
    </row>
    <row r="44" spans="2:26" ht="15.6" x14ac:dyDescent="0.3">
      <c r="B44" s="137"/>
      <c r="C44" s="137"/>
      <c r="D44" s="137"/>
      <c r="E44" s="137"/>
      <c r="F44" s="308" t="s">
        <v>486</v>
      </c>
      <c r="G44" s="308" t="s">
        <v>635</v>
      </c>
      <c r="H44" s="308" t="s">
        <v>747</v>
      </c>
      <c r="I44" s="308" t="s">
        <v>780</v>
      </c>
      <c r="J44" s="308" t="s">
        <v>781</v>
      </c>
      <c r="K44" s="308" t="s">
        <v>782</v>
      </c>
      <c r="L44" s="308">
        <v>59479</v>
      </c>
      <c r="M44" s="142"/>
      <c r="N44" s="137"/>
      <c r="O44" s="137"/>
      <c r="P44" s="137"/>
      <c r="Q44" s="137"/>
      <c r="R44" s="137"/>
      <c r="S44" s="137"/>
      <c r="T44" s="137"/>
      <c r="U44" s="137"/>
      <c r="V44" s="137"/>
      <c r="W44" s="137"/>
      <c r="X44" s="137"/>
      <c r="Y44" s="137"/>
      <c r="Z44" s="137"/>
    </row>
    <row r="45" spans="2:26" ht="15.6" x14ac:dyDescent="0.3">
      <c r="B45" s="137"/>
      <c r="C45" s="137"/>
      <c r="D45" s="137"/>
      <c r="E45" s="137"/>
      <c r="F45" s="308" t="s">
        <v>427</v>
      </c>
      <c r="G45" s="308" t="s">
        <v>635</v>
      </c>
      <c r="H45" s="308" t="s">
        <v>783</v>
      </c>
      <c r="I45" s="308" t="s">
        <v>784</v>
      </c>
      <c r="J45" s="308" t="s">
        <v>785</v>
      </c>
      <c r="K45" s="308" t="s">
        <v>786</v>
      </c>
      <c r="L45" s="308">
        <v>59632</v>
      </c>
      <c r="M45" s="142"/>
      <c r="N45" s="137"/>
      <c r="O45" s="137"/>
      <c r="P45" s="137"/>
      <c r="Q45" s="137"/>
      <c r="R45" s="137"/>
      <c r="S45" s="137"/>
      <c r="T45" s="137"/>
      <c r="U45" s="137"/>
      <c r="V45" s="137"/>
      <c r="W45" s="137"/>
      <c r="X45" s="137"/>
      <c r="Y45" s="137"/>
      <c r="Z45" s="137"/>
    </row>
    <row r="46" spans="2:26" ht="15.6" x14ac:dyDescent="0.3">
      <c r="B46" s="137"/>
      <c r="C46" s="137"/>
      <c r="D46" s="137"/>
      <c r="E46" s="137"/>
      <c r="F46" s="309" t="s">
        <v>417</v>
      </c>
      <c r="G46" s="308" t="s">
        <v>635</v>
      </c>
      <c r="H46" s="309" t="s">
        <v>787</v>
      </c>
      <c r="I46" s="309" t="s">
        <v>788</v>
      </c>
      <c r="J46" s="309" t="s">
        <v>789</v>
      </c>
      <c r="K46" s="309" t="s">
        <v>790</v>
      </c>
      <c r="L46" s="309">
        <v>59501</v>
      </c>
      <c r="M46" s="142"/>
      <c r="N46" s="137"/>
      <c r="O46" s="137"/>
      <c r="P46" s="137"/>
      <c r="Q46" s="137"/>
      <c r="R46" s="137"/>
      <c r="S46" s="137"/>
      <c r="T46" s="137"/>
      <c r="U46" s="137"/>
      <c r="V46" s="137"/>
      <c r="W46" s="137"/>
      <c r="X46" s="137"/>
      <c r="Y46" s="137"/>
      <c r="Z46" s="137"/>
    </row>
    <row r="47" spans="2:26" ht="15.6" x14ac:dyDescent="0.3">
      <c r="B47" s="137"/>
      <c r="C47" s="137"/>
      <c r="D47" s="137"/>
      <c r="E47" s="137"/>
      <c r="F47" s="308" t="s">
        <v>478</v>
      </c>
      <c r="G47" s="308" t="s">
        <v>635</v>
      </c>
      <c r="H47" s="308" t="s">
        <v>723</v>
      </c>
      <c r="I47" s="308" t="s">
        <v>791</v>
      </c>
      <c r="J47" s="308" t="s">
        <v>792</v>
      </c>
      <c r="K47" s="308" t="s">
        <v>793</v>
      </c>
      <c r="L47" s="308" t="s">
        <v>794</v>
      </c>
      <c r="M47" s="142"/>
      <c r="N47" s="137"/>
      <c r="O47" s="137"/>
      <c r="P47" s="137"/>
      <c r="Q47" s="137"/>
      <c r="R47" s="137"/>
      <c r="S47" s="137"/>
      <c r="T47" s="137"/>
      <c r="U47" s="137"/>
      <c r="V47" s="137"/>
      <c r="W47" s="137"/>
      <c r="X47" s="137"/>
      <c r="Y47" s="137"/>
      <c r="Z47" s="137"/>
    </row>
    <row r="48" spans="2:26" ht="15.6" x14ac:dyDescent="0.3">
      <c r="B48" s="137"/>
      <c r="C48" s="137"/>
      <c r="D48" s="137"/>
      <c r="E48" s="137"/>
      <c r="F48" s="308" t="s">
        <v>501</v>
      </c>
      <c r="G48" s="308" t="s">
        <v>635</v>
      </c>
      <c r="H48" s="308" t="s">
        <v>795</v>
      </c>
      <c r="I48" s="308" t="s">
        <v>796</v>
      </c>
      <c r="J48" s="308" t="s">
        <v>797</v>
      </c>
      <c r="K48" s="308" t="s">
        <v>798</v>
      </c>
      <c r="L48" s="309">
        <v>59074</v>
      </c>
      <c r="M48" s="142"/>
      <c r="N48" s="137"/>
      <c r="O48" s="137"/>
      <c r="P48" s="137"/>
      <c r="Q48" s="137"/>
      <c r="R48" s="137"/>
      <c r="S48" s="137"/>
      <c r="T48" s="137"/>
      <c r="U48" s="137"/>
      <c r="V48" s="137"/>
      <c r="W48" s="137"/>
      <c r="X48" s="137"/>
      <c r="Y48" s="137"/>
      <c r="Z48" s="137"/>
    </row>
    <row r="49" spans="2:26" ht="15.6" x14ac:dyDescent="0.3">
      <c r="B49" s="137"/>
      <c r="C49" s="137"/>
      <c r="D49" s="137"/>
      <c r="E49" s="137"/>
      <c r="F49" s="310" t="s">
        <v>421</v>
      </c>
      <c r="G49" s="310" t="s">
        <v>635</v>
      </c>
      <c r="H49" s="310" t="s">
        <v>799</v>
      </c>
      <c r="I49" s="310" t="s">
        <v>800</v>
      </c>
      <c r="J49" s="310" t="s">
        <v>801</v>
      </c>
      <c r="K49" s="310" t="s">
        <v>802</v>
      </c>
      <c r="L49" s="310">
        <v>59427</v>
      </c>
      <c r="M49" s="142"/>
      <c r="N49" s="137"/>
      <c r="O49" s="137"/>
      <c r="P49" s="137"/>
      <c r="Q49" s="137"/>
      <c r="R49" s="137"/>
      <c r="S49" s="137"/>
      <c r="T49" s="137"/>
      <c r="U49" s="137"/>
      <c r="V49" s="137"/>
      <c r="W49" s="137"/>
      <c r="X49" s="137"/>
      <c r="Y49" s="137"/>
      <c r="Z49" s="137"/>
    </row>
    <row r="50" spans="2:26" ht="15.6" x14ac:dyDescent="0.3">
      <c r="B50" s="137"/>
      <c r="C50" s="137"/>
      <c r="D50" s="137"/>
      <c r="E50" s="137"/>
      <c r="F50" s="308" t="s">
        <v>494</v>
      </c>
      <c r="G50" s="308" t="s">
        <v>635</v>
      </c>
      <c r="H50" s="308" t="s">
        <v>803</v>
      </c>
      <c r="I50" s="308" t="s">
        <v>804</v>
      </c>
      <c r="J50" s="308" t="s">
        <v>805</v>
      </c>
      <c r="K50" s="308" t="s">
        <v>806</v>
      </c>
      <c r="L50" s="309" t="s">
        <v>807</v>
      </c>
      <c r="M50" s="142"/>
      <c r="N50" s="137"/>
      <c r="O50" s="137"/>
      <c r="P50" s="137"/>
      <c r="Q50" s="137"/>
      <c r="R50" s="137"/>
      <c r="S50" s="137"/>
      <c r="T50" s="137"/>
      <c r="U50" s="137"/>
      <c r="V50" s="137"/>
      <c r="W50" s="137"/>
      <c r="X50" s="137"/>
      <c r="Y50" s="137"/>
      <c r="Z50" s="137"/>
    </row>
    <row r="51" spans="2:26" ht="15.6" x14ac:dyDescent="0.3">
      <c r="B51" s="137"/>
      <c r="C51" s="137"/>
      <c r="D51" s="137"/>
      <c r="E51" s="137"/>
      <c r="F51" s="308" t="s">
        <v>400</v>
      </c>
      <c r="G51" s="308" t="s">
        <v>635</v>
      </c>
      <c r="H51" s="308" t="s">
        <v>808</v>
      </c>
      <c r="I51" s="308" t="s">
        <v>809</v>
      </c>
      <c r="J51" s="308" t="s">
        <v>810</v>
      </c>
      <c r="K51" s="308" t="s">
        <v>811</v>
      </c>
      <c r="L51" s="308" t="s">
        <v>812</v>
      </c>
      <c r="M51" s="142"/>
      <c r="N51" s="137"/>
      <c r="O51" s="137"/>
      <c r="P51" s="137"/>
      <c r="Q51" s="137"/>
      <c r="R51" s="137"/>
      <c r="S51" s="137"/>
      <c r="T51" s="137"/>
      <c r="U51" s="137"/>
      <c r="V51" s="137"/>
      <c r="W51" s="137"/>
      <c r="X51" s="137"/>
      <c r="Y51" s="137"/>
      <c r="Z51" s="137"/>
    </row>
    <row r="52" spans="2:26" ht="15.6" x14ac:dyDescent="0.3">
      <c r="B52" s="137"/>
      <c r="C52" s="137"/>
      <c r="D52" s="137"/>
      <c r="E52" s="137"/>
      <c r="F52" s="308" t="s">
        <v>402</v>
      </c>
      <c r="G52" s="308" t="s">
        <v>635</v>
      </c>
      <c r="H52" s="308" t="s">
        <v>813</v>
      </c>
      <c r="I52" s="308" t="s">
        <v>814</v>
      </c>
      <c r="J52" s="308" t="s">
        <v>815</v>
      </c>
      <c r="K52" s="308" t="s">
        <v>401</v>
      </c>
      <c r="L52" s="309" t="s">
        <v>816</v>
      </c>
      <c r="M52" s="142"/>
      <c r="N52" s="137"/>
      <c r="O52" s="137"/>
      <c r="P52" s="137"/>
      <c r="Q52" s="137"/>
      <c r="R52" s="137"/>
      <c r="S52" s="137"/>
      <c r="T52" s="137"/>
      <c r="U52" s="137"/>
      <c r="V52" s="137"/>
      <c r="W52" s="137"/>
      <c r="X52" s="137"/>
      <c r="Y52" s="137"/>
      <c r="Z52" s="137"/>
    </row>
    <row r="53" spans="2:26" ht="15.6" x14ac:dyDescent="0.3">
      <c r="B53" s="137"/>
      <c r="C53" s="137"/>
      <c r="D53" s="137"/>
      <c r="E53" s="137"/>
      <c r="F53" s="308" t="s">
        <v>429</v>
      </c>
      <c r="G53" s="308" t="s">
        <v>635</v>
      </c>
      <c r="H53" s="308" t="s">
        <v>817</v>
      </c>
      <c r="I53" s="308" t="s">
        <v>818</v>
      </c>
      <c r="J53" s="308" t="s">
        <v>819</v>
      </c>
      <c r="K53" s="308" t="s">
        <v>820</v>
      </c>
      <c r="L53" s="309">
        <v>59457</v>
      </c>
      <c r="M53" s="142"/>
      <c r="N53" s="137"/>
      <c r="O53" s="137"/>
      <c r="P53" s="137"/>
      <c r="Q53" s="137"/>
      <c r="R53" s="137"/>
      <c r="S53" s="137"/>
      <c r="T53" s="137"/>
      <c r="U53" s="137"/>
      <c r="V53" s="137"/>
      <c r="W53" s="137"/>
      <c r="X53" s="137"/>
      <c r="Y53" s="137"/>
      <c r="Z53" s="137"/>
    </row>
    <row r="54" spans="2:26" ht="15.6" x14ac:dyDescent="0.3">
      <c r="B54" s="137"/>
      <c r="C54" s="137"/>
      <c r="D54" s="137"/>
      <c r="E54" s="137"/>
      <c r="F54" s="308" t="s">
        <v>480</v>
      </c>
      <c r="G54" s="308" t="s">
        <v>635</v>
      </c>
      <c r="H54" s="308" t="s">
        <v>821</v>
      </c>
      <c r="I54" s="308" t="s">
        <v>822</v>
      </c>
      <c r="J54" s="308" t="s">
        <v>823</v>
      </c>
      <c r="K54" s="308" t="s">
        <v>479</v>
      </c>
      <c r="L54" s="309" t="s">
        <v>824</v>
      </c>
      <c r="M54" s="142"/>
      <c r="N54" s="137"/>
      <c r="O54" s="137"/>
      <c r="P54" s="137"/>
      <c r="Q54" s="137"/>
      <c r="R54" s="137"/>
      <c r="S54" s="137"/>
      <c r="T54" s="137"/>
      <c r="U54" s="137"/>
      <c r="V54" s="137"/>
      <c r="W54" s="137"/>
      <c r="X54" s="137"/>
      <c r="Y54" s="137"/>
      <c r="Z54" s="137"/>
    </row>
    <row r="55" spans="2:26" ht="15.6" x14ac:dyDescent="0.3">
      <c r="B55" s="137"/>
      <c r="C55" s="137"/>
      <c r="D55" s="137"/>
      <c r="E55" s="137"/>
      <c r="F55" s="308" t="s">
        <v>443</v>
      </c>
      <c r="G55" s="308" t="s">
        <v>635</v>
      </c>
      <c r="H55" s="308" t="s">
        <v>825</v>
      </c>
      <c r="I55" s="308" t="s">
        <v>826</v>
      </c>
      <c r="J55" s="308" t="s">
        <v>827</v>
      </c>
      <c r="K55" s="308" t="s">
        <v>828</v>
      </c>
      <c r="L55" s="309">
        <v>59711</v>
      </c>
      <c r="M55" s="142"/>
      <c r="N55" s="137"/>
      <c r="O55" s="137"/>
      <c r="P55" s="137"/>
      <c r="Q55" s="137"/>
      <c r="R55" s="137"/>
      <c r="S55" s="137"/>
      <c r="T55" s="137"/>
      <c r="U55" s="137"/>
      <c r="V55" s="137"/>
      <c r="W55" s="137"/>
      <c r="X55" s="137"/>
      <c r="Y55" s="137"/>
      <c r="Z55" s="137"/>
    </row>
    <row r="56" spans="2:26" ht="15.6" x14ac:dyDescent="0.3">
      <c r="B56" s="137"/>
      <c r="C56" s="137"/>
      <c r="D56" s="137"/>
      <c r="E56" s="137"/>
      <c r="F56" s="308" t="s">
        <v>439</v>
      </c>
      <c r="G56" s="308" t="s">
        <v>635</v>
      </c>
      <c r="H56" s="308" t="s">
        <v>829</v>
      </c>
      <c r="I56" s="308" t="s">
        <v>830</v>
      </c>
      <c r="J56" s="308" t="s">
        <v>831</v>
      </c>
      <c r="K56" s="308" t="s">
        <v>832</v>
      </c>
      <c r="L56" s="309">
        <v>59330</v>
      </c>
      <c r="M56" s="142"/>
      <c r="N56" s="137"/>
      <c r="O56" s="137"/>
      <c r="P56" s="137"/>
      <c r="Q56" s="137"/>
      <c r="R56" s="137"/>
      <c r="S56" s="137"/>
      <c r="T56" s="137"/>
      <c r="U56" s="137"/>
      <c r="V56" s="137"/>
      <c r="W56" s="137"/>
      <c r="X56" s="137"/>
      <c r="Y56" s="137"/>
      <c r="Z56" s="137"/>
    </row>
    <row r="57" spans="2:26" ht="15.6" x14ac:dyDescent="0.3">
      <c r="B57" s="137"/>
      <c r="C57" s="137"/>
      <c r="D57" s="137"/>
      <c r="E57" s="137"/>
      <c r="F57" s="308" t="s">
        <v>488</v>
      </c>
      <c r="G57" s="308" t="s">
        <v>635</v>
      </c>
      <c r="H57" s="308" t="s">
        <v>833</v>
      </c>
      <c r="I57" s="308" t="s">
        <v>834</v>
      </c>
      <c r="J57" s="308" t="s">
        <v>835</v>
      </c>
      <c r="K57" s="308" t="s">
        <v>836</v>
      </c>
      <c r="L57" s="309">
        <v>59263</v>
      </c>
      <c r="M57" s="142"/>
      <c r="N57" s="137"/>
      <c r="O57" s="137"/>
      <c r="P57" s="137"/>
      <c r="Q57" s="137"/>
      <c r="R57" s="137"/>
      <c r="S57" s="137"/>
      <c r="T57" s="137"/>
      <c r="U57" s="137"/>
      <c r="V57" s="137"/>
      <c r="W57" s="137"/>
      <c r="X57" s="137"/>
      <c r="Y57" s="137"/>
      <c r="Z57" s="137"/>
    </row>
    <row r="58" spans="2:26" ht="15.6" x14ac:dyDescent="0.3">
      <c r="B58" s="137"/>
      <c r="C58" s="137"/>
      <c r="D58" s="137"/>
      <c r="E58" s="137"/>
      <c r="F58" s="308" t="s">
        <v>425</v>
      </c>
      <c r="G58" s="308" t="s">
        <v>635</v>
      </c>
      <c r="H58" s="308" t="s">
        <v>837</v>
      </c>
      <c r="I58" s="308" t="s">
        <v>822</v>
      </c>
      <c r="J58" s="308" t="s">
        <v>838</v>
      </c>
      <c r="K58" s="308" t="s">
        <v>839</v>
      </c>
      <c r="L58" s="309">
        <v>59301</v>
      </c>
      <c r="M58" s="142"/>
      <c r="N58" s="137"/>
      <c r="O58" s="137"/>
      <c r="P58" s="137"/>
      <c r="Q58" s="137"/>
      <c r="R58" s="137"/>
      <c r="S58" s="137"/>
      <c r="T58" s="137"/>
      <c r="U58" s="137"/>
      <c r="V58" s="137"/>
      <c r="W58" s="137"/>
      <c r="X58" s="137"/>
      <c r="Y58" s="137"/>
      <c r="Z58" s="137"/>
    </row>
    <row r="59" spans="2:26" ht="15.6" x14ac:dyDescent="0.3">
      <c r="B59" s="137"/>
      <c r="C59" s="137"/>
      <c r="D59" s="137"/>
      <c r="E59" s="137"/>
      <c r="F59" s="308" t="s">
        <v>462</v>
      </c>
      <c r="G59" s="308" t="s">
        <v>635</v>
      </c>
      <c r="H59" s="308" t="s">
        <v>840</v>
      </c>
      <c r="I59" s="308" t="s">
        <v>841</v>
      </c>
      <c r="J59" s="308" t="s">
        <v>842</v>
      </c>
      <c r="K59" s="308" t="s">
        <v>843</v>
      </c>
      <c r="L59" s="309" t="s">
        <v>844</v>
      </c>
      <c r="M59" s="142"/>
      <c r="N59" s="137"/>
      <c r="O59" s="137"/>
      <c r="P59" s="137"/>
      <c r="Q59" s="137"/>
      <c r="R59" s="137"/>
      <c r="S59" s="137"/>
      <c r="T59" s="137"/>
      <c r="U59" s="137"/>
      <c r="V59" s="137"/>
      <c r="W59" s="137"/>
      <c r="X59" s="137"/>
      <c r="Y59" s="137"/>
      <c r="Z59" s="137"/>
    </row>
    <row r="60" spans="2:26" ht="15.6" x14ac:dyDescent="0.3">
      <c r="B60" s="137"/>
      <c r="C60" s="137"/>
      <c r="D60" s="137"/>
      <c r="E60" s="137"/>
      <c r="F60" s="309" t="s">
        <v>404</v>
      </c>
      <c r="G60" s="308" t="s">
        <v>635</v>
      </c>
      <c r="H60" s="309" t="s">
        <v>845</v>
      </c>
      <c r="I60" s="309" t="s">
        <v>846</v>
      </c>
      <c r="J60" s="309" t="s">
        <v>847</v>
      </c>
      <c r="K60" s="309" t="s">
        <v>848</v>
      </c>
      <c r="L60" s="309">
        <v>59404</v>
      </c>
      <c r="M60" s="142"/>
      <c r="N60" s="137"/>
      <c r="O60" s="137"/>
      <c r="P60" s="137"/>
      <c r="Q60" s="137"/>
      <c r="R60" s="137"/>
      <c r="S60" s="137"/>
      <c r="T60" s="137"/>
      <c r="U60" s="137"/>
      <c r="V60" s="137"/>
      <c r="W60" s="137"/>
      <c r="X60" s="137"/>
      <c r="Y60" s="137"/>
      <c r="Z60" s="137"/>
    </row>
    <row r="61" spans="2:26" ht="15.6" x14ac:dyDescent="0.3">
      <c r="B61" s="137"/>
      <c r="C61" s="137"/>
      <c r="D61" s="137"/>
      <c r="E61" s="137"/>
      <c r="F61" s="309" t="s">
        <v>498</v>
      </c>
      <c r="G61" s="308" t="s">
        <v>635</v>
      </c>
      <c r="H61" s="309" t="s">
        <v>849</v>
      </c>
      <c r="I61" s="309" t="s">
        <v>850</v>
      </c>
      <c r="J61" s="309" t="s">
        <v>851</v>
      </c>
      <c r="K61" s="309" t="s">
        <v>852</v>
      </c>
      <c r="L61" s="309" t="s">
        <v>853</v>
      </c>
      <c r="M61" s="142"/>
      <c r="N61" s="137"/>
      <c r="O61" s="137"/>
      <c r="P61" s="137"/>
      <c r="Q61" s="137"/>
      <c r="R61" s="137"/>
      <c r="S61" s="137"/>
      <c r="T61" s="137"/>
      <c r="U61" s="137"/>
      <c r="V61" s="137"/>
      <c r="W61" s="137"/>
      <c r="X61" s="137"/>
      <c r="Y61" s="137"/>
      <c r="Z61" s="137"/>
    </row>
    <row r="62" spans="2:26" ht="15.6" x14ac:dyDescent="0.3">
      <c r="B62" s="137"/>
      <c r="C62" s="137"/>
      <c r="D62" s="137"/>
      <c r="E62" s="137"/>
      <c r="F62" s="309" t="s">
        <v>437</v>
      </c>
      <c r="G62" s="308" t="s">
        <v>635</v>
      </c>
      <c r="H62" s="309" t="s">
        <v>854</v>
      </c>
      <c r="I62" s="309" t="s">
        <v>855</v>
      </c>
      <c r="J62" s="309" t="s">
        <v>856</v>
      </c>
      <c r="K62" s="309" t="s">
        <v>857</v>
      </c>
      <c r="L62" s="309" t="s">
        <v>858</v>
      </c>
      <c r="M62" s="137"/>
      <c r="N62" s="137"/>
      <c r="O62" s="137"/>
      <c r="P62" s="137"/>
      <c r="Q62" s="137"/>
      <c r="R62" s="137"/>
      <c r="S62" s="137"/>
      <c r="T62" s="137"/>
      <c r="U62" s="137"/>
      <c r="V62" s="137"/>
      <c r="W62" s="137"/>
      <c r="X62" s="137"/>
      <c r="Y62" s="137"/>
      <c r="Z62" s="137"/>
    </row>
    <row r="63" spans="2:26" ht="15.6" x14ac:dyDescent="0.3">
      <c r="B63" s="137"/>
      <c r="C63" s="137"/>
      <c r="D63" s="137"/>
      <c r="E63" s="137"/>
      <c r="F63" s="309" t="s">
        <v>464</v>
      </c>
      <c r="G63" s="308" t="s">
        <v>635</v>
      </c>
      <c r="H63" s="309" t="s">
        <v>859</v>
      </c>
      <c r="I63" s="309" t="s">
        <v>860</v>
      </c>
      <c r="J63" s="309" t="s">
        <v>861</v>
      </c>
      <c r="K63" s="309" t="s">
        <v>862</v>
      </c>
      <c r="L63" s="309">
        <v>59644</v>
      </c>
      <c r="M63" s="137"/>
      <c r="N63" s="137"/>
      <c r="O63" s="137"/>
      <c r="P63" s="137"/>
      <c r="Q63" s="137"/>
      <c r="R63" s="137"/>
      <c r="S63" s="137"/>
      <c r="T63" s="137"/>
      <c r="U63" s="137"/>
      <c r="V63" s="137"/>
      <c r="W63" s="137"/>
      <c r="X63" s="137"/>
      <c r="Y63" s="137"/>
      <c r="Z63" s="137"/>
    </row>
    <row r="64" spans="2:26" ht="15.6" x14ac:dyDescent="0.3">
      <c r="B64" s="137"/>
      <c r="C64" s="137"/>
      <c r="D64" s="137"/>
      <c r="E64" s="137"/>
      <c r="F64" s="308" t="s">
        <v>456</v>
      </c>
      <c r="G64" s="308" t="s">
        <v>635</v>
      </c>
      <c r="H64" s="308" t="s">
        <v>863</v>
      </c>
      <c r="I64" s="308" t="s">
        <v>864</v>
      </c>
      <c r="J64" s="308" t="s">
        <v>865</v>
      </c>
      <c r="K64" s="308" t="s">
        <v>866</v>
      </c>
      <c r="L64" s="309">
        <v>59523</v>
      </c>
      <c r="M64" s="137"/>
      <c r="N64" s="137"/>
      <c r="O64" s="137"/>
      <c r="P64" s="137"/>
      <c r="Q64" s="137"/>
      <c r="R64" s="137"/>
      <c r="S64" s="137"/>
      <c r="T64" s="137"/>
      <c r="U64" s="137"/>
      <c r="V64" s="137"/>
      <c r="W64" s="137"/>
      <c r="X64" s="137"/>
      <c r="Y64" s="137"/>
      <c r="Z64" s="137"/>
    </row>
    <row r="65" spans="2:26" ht="15.6" x14ac:dyDescent="0.3">
      <c r="B65" s="137"/>
      <c r="C65" s="137"/>
      <c r="D65" s="137"/>
      <c r="E65" s="137"/>
      <c r="F65" s="309" t="s">
        <v>423</v>
      </c>
      <c r="G65" s="308" t="s">
        <v>635</v>
      </c>
      <c r="H65" s="309" t="s">
        <v>867</v>
      </c>
      <c r="I65" s="309" t="s">
        <v>868</v>
      </c>
      <c r="J65" s="309" t="s">
        <v>869</v>
      </c>
      <c r="K65" s="309" t="s">
        <v>870</v>
      </c>
      <c r="L65" s="309">
        <v>59034</v>
      </c>
      <c r="M65" s="137"/>
      <c r="N65" s="137"/>
      <c r="O65" s="137"/>
      <c r="P65" s="137"/>
      <c r="Q65" s="137"/>
      <c r="R65" s="137"/>
      <c r="S65" s="137"/>
      <c r="T65" s="137"/>
      <c r="U65" s="137"/>
      <c r="V65" s="137"/>
      <c r="W65" s="137"/>
      <c r="X65" s="137"/>
      <c r="Y65" s="137"/>
      <c r="Z65" s="137"/>
    </row>
    <row r="66" spans="2:26" ht="15.6" x14ac:dyDescent="0.3">
      <c r="B66" s="137"/>
      <c r="C66" s="137"/>
      <c r="D66" s="137"/>
      <c r="E66" s="137"/>
      <c r="F66" s="308" t="s">
        <v>441</v>
      </c>
      <c r="G66" s="308" t="s">
        <v>635</v>
      </c>
      <c r="H66" s="308" t="s">
        <v>871</v>
      </c>
      <c r="I66" s="308" t="s">
        <v>872</v>
      </c>
      <c r="J66" s="308" t="s">
        <v>873</v>
      </c>
      <c r="K66" s="308" t="s">
        <v>874</v>
      </c>
      <c r="L66" s="308">
        <v>59725</v>
      </c>
      <c r="M66" s="137"/>
      <c r="N66" s="137"/>
      <c r="O66" s="137"/>
      <c r="P66" s="137"/>
      <c r="Q66" s="137"/>
      <c r="R66" s="137"/>
      <c r="S66" s="137"/>
      <c r="T66" s="137"/>
      <c r="U66" s="137"/>
      <c r="V66" s="137"/>
      <c r="W66" s="137"/>
      <c r="X66" s="137"/>
      <c r="Y66" s="137"/>
      <c r="Z66" s="137"/>
    </row>
    <row r="67" spans="2:26" ht="15" x14ac:dyDescent="0.3">
      <c r="B67" s="143"/>
      <c r="C67" s="144"/>
      <c r="D67" s="143"/>
      <c r="E67" s="143"/>
      <c r="F67" s="143"/>
      <c r="G67" s="143"/>
      <c r="H67" s="143"/>
      <c r="I67" s="140"/>
      <c r="J67" s="140"/>
      <c r="K67" s="140"/>
      <c r="L67" s="140"/>
      <c r="M67" s="140"/>
      <c r="N67" s="140"/>
      <c r="O67" s="140"/>
      <c r="P67" s="140"/>
      <c r="Q67" s="140"/>
      <c r="R67" s="140"/>
      <c r="S67" s="140"/>
      <c r="T67" s="140"/>
      <c r="U67" s="140"/>
      <c r="V67" s="140"/>
      <c r="W67" s="140"/>
      <c r="X67" s="140"/>
      <c r="Y67" s="140"/>
      <c r="Z67" s="140"/>
    </row>
    <row r="68" spans="2:26" ht="15" x14ac:dyDescent="0.3">
      <c r="B68" s="143"/>
      <c r="C68" s="144"/>
      <c r="D68" s="143"/>
      <c r="E68" s="143"/>
      <c r="F68" s="143"/>
      <c r="G68" s="143"/>
      <c r="H68" s="143"/>
      <c r="I68" s="140"/>
      <c r="J68" s="140"/>
      <c r="K68" s="140"/>
      <c r="L68" s="140"/>
      <c r="M68" s="140"/>
      <c r="N68" s="140"/>
      <c r="O68" s="140"/>
      <c r="P68" s="140"/>
      <c r="Q68" s="140"/>
      <c r="R68" s="140"/>
      <c r="S68" s="140"/>
      <c r="T68" s="140"/>
      <c r="U68" s="140"/>
      <c r="V68" s="140"/>
      <c r="W68" s="140"/>
      <c r="X68" s="140"/>
      <c r="Y68" s="140"/>
      <c r="Z68" s="140"/>
    </row>
    <row r="69" spans="2:26" ht="15" x14ac:dyDescent="0.3">
      <c r="B69" s="143"/>
      <c r="C69" s="144"/>
      <c r="D69" s="143"/>
      <c r="E69" s="143"/>
      <c r="F69" s="143"/>
      <c r="G69" s="143"/>
      <c r="H69" s="143"/>
      <c r="I69" s="140"/>
      <c r="J69" s="140"/>
      <c r="K69" s="140"/>
      <c r="L69" s="140"/>
      <c r="M69" s="140"/>
      <c r="N69" s="140"/>
      <c r="O69" s="140"/>
      <c r="P69" s="140"/>
      <c r="Q69" s="140"/>
      <c r="R69" s="140"/>
      <c r="S69" s="140"/>
      <c r="T69" s="140"/>
      <c r="U69" s="140"/>
      <c r="V69" s="140"/>
      <c r="W69" s="140"/>
      <c r="X69" s="140"/>
      <c r="Y69" s="140"/>
      <c r="Z69" s="140"/>
    </row>
    <row r="70" spans="2:26" ht="15" x14ac:dyDescent="0.3">
      <c r="B70" s="143"/>
      <c r="C70" s="144"/>
      <c r="D70" s="143"/>
      <c r="E70" s="143"/>
      <c r="F70" s="143"/>
      <c r="G70" s="143"/>
      <c r="H70" s="143"/>
      <c r="I70" s="140"/>
      <c r="J70" s="140"/>
      <c r="K70" s="140"/>
      <c r="L70" s="140"/>
      <c r="M70" s="140"/>
      <c r="N70" s="140"/>
      <c r="O70" s="140"/>
      <c r="P70" s="140"/>
      <c r="Q70" s="140"/>
      <c r="R70" s="140"/>
      <c r="S70" s="140"/>
      <c r="T70" s="140"/>
      <c r="U70" s="140"/>
      <c r="V70" s="140"/>
      <c r="W70" s="140"/>
      <c r="X70" s="140"/>
      <c r="Y70" s="140"/>
      <c r="Z70" s="140"/>
    </row>
    <row r="71" spans="2:26" ht="15" x14ac:dyDescent="0.3">
      <c r="B71" s="143"/>
      <c r="C71" s="144"/>
      <c r="D71" s="143"/>
      <c r="E71" s="143"/>
      <c r="F71" s="143"/>
      <c r="G71" s="143"/>
      <c r="H71" s="143"/>
      <c r="I71" s="140"/>
      <c r="J71" s="140"/>
      <c r="K71" s="140"/>
      <c r="L71" s="140"/>
      <c r="M71" s="140"/>
      <c r="N71" s="140"/>
      <c r="O71" s="140"/>
      <c r="P71" s="140"/>
      <c r="Q71" s="140"/>
      <c r="R71" s="140"/>
      <c r="S71" s="140"/>
      <c r="T71" s="140"/>
      <c r="U71" s="140"/>
      <c r="V71" s="140"/>
      <c r="W71" s="140"/>
      <c r="X71" s="140"/>
      <c r="Y71" s="140"/>
      <c r="Z71" s="140"/>
    </row>
    <row r="72" spans="2:26" ht="15" x14ac:dyDescent="0.3">
      <c r="B72" s="143"/>
      <c r="C72" s="144"/>
      <c r="D72" s="143"/>
      <c r="E72" s="143"/>
      <c r="F72" s="143"/>
      <c r="G72" s="143"/>
      <c r="H72" s="143"/>
      <c r="I72" s="140"/>
      <c r="J72" s="140"/>
      <c r="K72" s="140"/>
      <c r="L72" s="140"/>
      <c r="M72" s="140"/>
      <c r="N72" s="140"/>
      <c r="O72" s="140"/>
      <c r="P72" s="140"/>
      <c r="Q72" s="140"/>
      <c r="R72" s="140"/>
      <c r="S72" s="140"/>
      <c r="T72" s="140"/>
      <c r="U72" s="140"/>
      <c r="V72" s="140"/>
      <c r="W72" s="140"/>
      <c r="X72" s="140"/>
      <c r="Y72" s="140"/>
      <c r="Z72" s="140"/>
    </row>
    <row r="73" spans="2:26" ht="15" x14ac:dyDescent="0.3">
      <c r="B73" s="143"/>
      <c r="C73" s="144"/>
      <c r="D73" s="143"/>
      <c r="E73" s="143"/>
      <c r="F73" s="143"/>
      <c r="G73" s="143"/>
      <c r="H73" s="143"/>
      <c r="I73" s="140"/>
      <c r="J73" s="140"/>
      <c r="K73" s="140"/>
      <c r="L73" s="140"/>
      <c r="M73" s="140"/>
      <c r="N73" s="140"/>
      <c r="O73" s="140"/>
      <c r="P73" s="140"/>
      <c r="Q73" s="140"/>
      <c r="R73" s="140"/>
      <c r="S73" s="140"/>
      <c r="T73" s="140"/>
      <c r="U73" s="140"/>
      <c r="V73" s="140"/>
      <c r="W73" s="140"/>
      <c r="X73" s="140"/>
      <c r="Y73" s="140"/>
      <c r="Z73" s="140"/>
    </row>
    <row r="74" spans="2:26" ht="15" x14ac:dyDescent="0.3">
      <c r="B74" s="143"/>
      <c r="C74" s="144"/>
      <c r="D74" s="143"/>
      <c r="E74" s="143"/>
      <c r="F74" s="143"/>
      <c r="G74" s="143"/>
      <c r="H74" s="143"/>
      <c r="I74" s="140"/>
      <c r="J74" s="140"/>
      <c r="K74" s="140"/>
      <c r="L74" s="140"/>
      <c r="M74" s="140"/>
      <c r="N74" s="140"/>
      <c r="O74" s="140"/>
      <c r="P74" s="140"/>
      <c r="Q74" s="140"/>
      <c r="R74" s="140"/>
      <c r="S74" s="140"/>
      <c r="T74" s="140"/>
      <c r="U74" s="140"/>
      <c r="V74" s="140"/>
      <c r="W74" s="140"/>
      <c r="X74" s="140"/>
      <c r="Y74" s="140"/>
      <c r="Z74" s="140"/>
    </row>
    <row r="75" spans="2:26" ht="15" x14ac:dyDescent="0.3">
      <c r="B75" s="143"/>
      <c r="C75" s="144"/>
      <c r="D75" s="143"/>
      <c r="E75" s="143"/>
      <c r="F75" s="143"/>
      <c r="G75" s="143"/>
      <c r="H75" s="143"/>
      <c r="I75" s="140"/>
      <c r="J75" s="140"/>
      <c r="K75" s="140"/>
      <c r="L75" s="140"/>
      <c r="M75" s="140"/>
      <c r="N75" s="140"/>
      <c r="O75" s="140"/>
      <c r="P75" s="140"/>
      <c r="Q75" s="140"/>
      <c r="R75" s="140"/>
      <c r="S75" s="140"/>
      <c r="T75" s="140"/>
      <c r="U75" s="140"/>
      <c r="V75" s="140"/>
      <c r="W75" s="140"/>
      <c r="X75" s="140"/>
      <c r="Y75" s="140"/>
      <c r="Z75" s="140"/>
    </row>
    <row r="76" spans="2:26" ht="15" x14ac:dyDescent="0.3">
      <c r="B76" s="143"/>
      <c r="C76" s="144"/>
      <c r="D76" s="143"/>
      <c r="E76" s="143"/>
      <c r="F76" s="143"/>
      <c r="G76" s="143"/>
      <c r="H76" s="143"/>
      <c r="I76" s="140"/>
      <c r="J76" s="140"/>
      <c r="K76" s="140"/>
      <c r="L76" s="140"/>
      <c r="M76" s="140"/>
      <c r="N76" s="140"/>
      <c r="O76" s="140"/>
      <c r="P76" s="140"/>
      <c r="Q76" s="140"/>
      <c r="R76" s="140"/>
      <c r="S76" s="140"/>
      <c r="T76" s="140"/>
      <c r="U76" s="140"/>
      <c r="V76" s="140"/>
      <c r="W76" s="140"/>
      <c r="X76" s="140"/>
      <c r="Y76" s="140"/>
      <c r="Z76" s="140"/>
    </row>
    <row r="77" spans="2:26" ht="15" x14ac:dyDescent="0.3">
      <c r="B77" s="143"/>
      <c r="C77" s="144"/>
      <c r="D77" s="143"/>
      <c r="E77" s="143"/>
      <c r="F77" s="143"/>
      <c r="G77" s="143"/>
      <c r="H77" s="143"/>
      <c r="I77" s="140"/>
      <c r="J77" s="140"/>
      <c r="K77" s="140"/>
      <c r="L77" s="140"/>
      <c r="M77" s="140"/>
      <c r="N77" s="140"/>
      <c r="O77" s="140"/>
      <c r="P77" s="140"/>
      <c r="Q77" s="140"/>
      <c r="R77" s="140"/>
      <c r="S77" s="140"/>
      <c r="T77" s="140"/>
      <c r="U77" s="140"/>
      <c r="V77" s="140"/>
      <c r="W77" s="140"/>
      <c r="X77" s="140"/>
      <c r="Y77" s="140"/>
      <c r="Z77" s="140"/>
    </row>
    <row r="78" spans="2:26" ht="15" x14ac:dyDescent="0.3">
      <c r="B78" s="143"/>
      <c r="C78" s="144"/>
      <c r="D78" s="143"/>
      <c r="E78" s="143"/>
      <c r="F78" s="143"/>
      <c r="G78" s="143"/>
      <c r="H78" s="143"/>
      <c r="I78" s="140"/>
      <c r="J78" s="140"/>
      <c r="K78" s="140"/>
      <c r="L78" s="140"/>
      <c r="M78" s="140"/>
      <c r="N78" s="140"/>
      <c r="O78" s="140"/>
      <c r="P78" s="140"/>
      <c r="Q78" s="140"/>
      <c r="R78" s="140"/>
      <c r="S78" s="140"/>
      <c r="T78" s="140"/>
      <c r="U78" s="140"/>
      <c r="V78" s="140"/>
      <c r="W78" s="140"/>
      <c r="X78" s="140"/>
      <c r="Y78" s="140"/>
      <c r="Z78" s="140"/>
    </row>
    <row r="79" spans="2:26" ht="15" x14ac:dyDescent="0.3">
      <c r="B79" s="143"/>
      <c r="C79" s="144"/>
      <c r="D79" s="143"/>
      <c r="E79" s="143"/>
      <c r="F79" s="143"/>
      <c r="G79" s="143"/>
      <c r="H79" s="143"/>
      <c r="I79" s="140"/>
      <c r="J79" s="140"/>
      <c r="K79" s="140"/>
      <c r="L79" s="140"/>
      <c r="M79" s="140"/>
      <c r="N79" s="140"/>
      <c r="O79" s="140"/>
      <c r="P79" s="140"/>
      <c r="Q79" s="140"/>
      <c r="R79" s="140"/>
      <c r="S79" s="140"/>
      <c r="T79" s="140"/>
      <c r="U79" s="140"/>
      <c r="V79" s="140"/>
      <c r="W79" s="140"/>
      <c r="X79" s="140"/>
      <c r="Y79" s="140"/>
      <c r="Z79" s="140"/>
    </row>
    <row r="80" spans="2:26" ht="15" x14ac:dyDescent="0.3">
      <c r="B80" s="143"/>
      <c r="C80" s="144"/>
      <c r="D80" s="143"/>
      <c r="E80" s="143"/>
      <c r="F80" s="143"/>
      <c r="G80" s="143"/>
      <c r="H80" s="143"/>
      <c r="I80" s="140"/>
      <c r="J80" s="140"/>
      <c r="K80" s="140"/>
      <c r="L80" s="140"/>
      <c r="M80" s="140"/>
      <c r="N80" s="140"/>
      <c r="O80" s="140"/>
      <c r="P80" s="140"/>
      <c r="Q80" s="140"/>
      <c r="R80" s="140"/>
      <c r="S80" s="140"/>
      <c r="T80" s="140"/>
      <c r="U80" s="140"/>
      <c r="V80" s="140"/>
      <c r="W80" s="140"/>
      <c r="X80" s="140"/>
      <c r="Y80" s="140"/>
      <c r="Z80" s="140"/>
    </row>
    <row r="81" spans="2:26" ht="15" x14ac:dyDescent="0.3">
      <c r="B81" s="143"/>
      <c r="C81" s="144"/>
      <c r="D81" s="143"/>
      <c r="E81" s="143"/>
      <c r="F81" s="143"/>
      <c r="G81" s="143"/>
      <c r="H81" s="143"/>
      <c r="I81" s="140"/>
      <c r="J81" s="140"/>
      <c r="K81" s="140"/>
      <c r="L81" s="140"/>
      <c r="M81" s="140"/>
      <c r="N81" s="140"/>
      <c r="O81" s="140"/>
      <c r="P81" s="140"/>
      <c r="Q81" s="140"/>
      <c r="R81" s="140"/>
      <c r="S81" s="140"/>
      <c r="T81" s="140"/>
      <c r="U81" s="140"/>
      <c r="V81" s="140"/>
      <c r="W81" s="140"/>
      <c r="X81" s="140"/>
      <c r="Y81" s="140"/>
      <c r="Z81" s="140"/>
    </row>
    <row r="82" spans="2:26" ht="15" x14ac:dyDescent="0.3">
      <c r="B82" s="143"/>
      <c r="C82" s="144"/>
      <c r="D82" s="143"/>
      <c r="E82" s="143"/>
      <c r="F82" s="143"/>
      <c r="G82" s="143"/>
      <c r="H82" s="143"/>
      <c r="I82" s="140"/>
      <c r="J82" s="140"/>
      <c r="K82" s="140"/>
      <c r="L82" s="140"/>
      <c r="M82" s="140"/>
      <c r="N82" s="140"/>
      <c r="O82" s="140"/>
      <c r="P82" s="140"/>
      <c r="Q82" s="140"/>
      <c r="R82" s="140"/>
      <c r="S82" s="140"/>
      <c r="T82" s="140"/>
      <c r="U82" s="140"/>
      <c r="V82" s="140"/>
      <c r="W82" s="140"/>
      <c r="X82" s="140"/>
      <c r="Y82" s="140"/>
      <c r="Z82" s="140"/>
    </row>
    <row r="83" spans="2:26" ht="15" x14ac:dyDescent="0.3">
      <c r="B83" s="143"/>
      <c r="C83" s="144"/>
      <c r="D83" s="143"/>
      <c r="E83" s="143"/>
      <c r="F83" s="143"/>
      <c r="G83" s="143"/>
      <c r="H83" s="143"/>
      <c r="I83" s="140"/>
      <c r="J83" s="140"/>
      <c r="K83" s="140"/>
      <c r="L83" s="140"/>
      <c r="M83" s="140"/>
      <c r="N83" s="140"/>
      <c r="O83" s="140"/>
      <c r="P83" s="140"/>
      <c r="Q83" s="140"/>
      <c r="R83" s="140"/>
      <c r="S83" s="140"/>
      <c r="T83" s="140"/>
      <c r="U83" s="140"/>
      <c r="V83" s="140"/>
      <c r="W83" s="140"/>
      <c r="X83" s="140"/>
      <c r="Y83" s="140"/>
      <c r="Z83" s="140"/>
    </row>
    <row r="84" spans="2:26" ht="15" x14ac:dyDescent="0.3">
      <c r="B84" s="143"/>
      <c r="C84" s="144"/>
      <c r="D84" s="143"/>
      <c r="E84" s="143"/>
      <c r="F84" s="144"/>
      <c r="G84" s="143"/>
      <c r="H84" s="144"/>
      <c r="I84" s="140"/>
      <c r="J84" s="140"/>
      <c r="K84" s="140"/>
      <c r="L84" s="140"/>
      <c r="M84" s="140"/>
      <c r="N84" s="140"/>
      <c r="O84" s="140"/>
      <c r="P84" s="140"/>
      <c r="Q84" s="140"/>
      <c r="R84" s="140"/>
      <c r="S84" s="140"/>
      <c r="T84" s="140"/>
      <c r="U84" s="140"/>
      <c r="V84" s="140"/>
      <c r="W84" s="140"/>
      <c r="X84" s="140"/>
      <c r="Y84" s="140"/>
      <c r="Z84" s="140"/>
    </row>
    <row r="85" spans="2:26" ht="15" x14ac:dyDescent="0.3">
      <c r="B85" s="143"/>
      <c r="C85" s="144"/>
      <c r="D85" s="143"/>
      <c r="E85" s="143"/>
      <c r="F85" s="144"/>
      <c r="G85" s="143"/>
      <c r="H85" s="144"/>
      <c r="I85" s="140"/>
      <c r="J85" s="140"/>
      <c r="K85" s="140"/>
      <c r="L85" s="140"/>
      <c r="M85" s="140"/>
      <c r="N85" s="140"/>
      <c r="O85" s="140"/>
      <c r="P85" s="140"/>
      <c r="Q85" s="140"/>
      <c r="R85" s="140"/>
      <c r="S85" s="140"/>
      <c r="T85" s="140"/>
      <c r="U85" s="140"/>
      <c r="V85" s="140"/>
      <c r="W85" s="140"/>
      <c r="X85" s="140"/>
      <c r="Y85" s="140"/>
      <c r="Z85" s="140"/>
    </row>
    <row r="86" spans="2:26" ht="15" x14ac:dyDescent="0.3">
      <c r="B86" s="143"/>
      <c r="C86" s="144"/>
      <c r="D86" s="143"/>
      <c r="E86" s="143"/>
      <c r="F86" s="144"/>
      <c r="G86" s="143"/>
      <c r="H86" s="144"/>
      <c r="I86" s="140"/>
      <c r="J86" s="140"/>
      <c r="K86" s="140"/>
      <c r="L86" s="140"/>
      <c r="M86" s="140"/>
      <c r="N86" s="140"/>
      <c r="O86" s="140"/>
      <c r="P86" s="140"/>
      <c r="Q86" s="140"/>
      <c r="R86" s="140"/>
      <c r="S86" s="140"/>
      <c r="T86" s="140"/>
      <c r="U86" s="140"/>
      <c r="V86" s="140"/>
      <c r="W86" s="140"/>
      <c r="X86" s="140"/>
      <c r="Y86" s="140"/>
      <c r="Z86" s="140"/>
    </row>
    <row r="87" spans="2:26" ht="15" x14ac:dyDescent="0.3">
      <c r="B87" s="143"/>
      <c r="C87" s="144"/>
      <c r="D87" s="143"/>
      <c r="E87" s="143"/>
      <c r="F87" s="144"/>
      <c r="G87" s="143"/>
      <c r="H87" s="144"/>
      <c r="I87" s="140"/>
      <c r="J87" s="140"/>
      <c r="K87" s="140"/>
      <c r="L87" s="140"/>
      <c r="M87" s="140"/>
      <c r="N87" s="140"/>
      <c r="O87" s="140"/>
      <c r="P87" s="140"/>
      <c r="Q87" s="140"/>
      <c r="R87" s="140"/>
      <c r="S87" s="140"/>
      <c r="T87" s="140"/>
      <c r="U87" s="140"/>
      <c r="V87" s="140"/>
      <c r="W87" s="140"/>
      <c r="X87" s="140"/>
      <c r="Y87" s="140"/>
      <c r="Z87" s="140"/>
    </row>
    <row r="88" spans="2:26" ht="15" x14ac:dyDescent="0.3">
      <c r="B88" s="143"/>
      <c r="C88" s="144"/>
      <c r="D88" s="143"/>
      <c r="E88" s="143"/>
      <c r="F88" s="144"/>
      <c r="G88" s="143"/>
      <c r="H88" s="144"/>
      <c r="I88" s="140"/>
      <c r="J88" s="140"/>
      <c r="K88" s="140"/>
      <c r="L88" s="140"/>
      <c r="M88" s="140"/>
      <c r="N88" s="140"/>
      <c r="O88" s="140"/>
      <c r="P88" s="140"/>
      <c r="Q88" s="140"/>
      <c r="R88" s="140"/>
      <c r="S88" s="140"/>
      <c r="T88" s="140"/>
      <c r="U88" s="140"/>
      <c r="V88" s="140"/>
      <c r="W88" s="140"/>
      <c r="X88" s="140"/>
      <c r="Y88" s="140"/>
      <c r="Z88" s="140"/>
    </row>
    <row r="89" spans="2:26" ht="15" x14ac:dyDescent="0.3">
      <c r="B89" s="143"/>
      <c r="C89" s="144"/>
      <c r="D89" s="143"/>
      <c r="E89" s="143"/>
      <c r="F89" s="144"/>
      <c r="G89" s="143"/>
      <c r="H89" s="144"/>
      <c r="I89" s="140"/>
      <c r="J89" s="140"/>
      <c r="K89" s="140"/>
      <c r="L89" s="140"/>
      <c r="M89" s="140"/>
      <c r="N89" s="140"/>
      <c r="O89" s="140"/>
      <c r="P89" s="140"/>
      <c r="Q89" s="140"/>
      <c r="R89" s="140"/>
      <c r="S89" s="140"/>
      <c r="T89" s="140"/>
      <c r="U89" s="140"/>
      <c r="V89" s="140"/>
      <c r="W89" s="140"/>
      <c r="X89" s="140"/>
      <c r="Y89" s="140"/>
      <c r="Z89" s="140"/>
    </row>
    <row r="90" spans="2:26" ht="15" x14ac:dyDescent="0.3">
      <c r="B90" s="143"/>
      <c r="C90" s="144"/>
      <c r="D90" s="143"/>
      <c r="E90" s="143"/>
      <c r="F90" s="144"/>
      <c r="G90" s="143"/>
      <c r="H90" s="144"/>
      <c r="I90" s="140"/>
      <c r="J90" s="140"/>
      <c r="K90" s="140"/>
      <c r="L90" s="140"/>
      <c r="M90" s="140"/>
      <c r="N90" s="140"/>
      <c r="O90" s="140"/>
      <c r="P90" s="140"/>
      <c r="Q90" s="140"/>
      <c r="R90" s="140"/>
      <c r="S90" s="140"/>
      <c r="T90" s="140"/>
      <c r="U90" s="140"/>
      <c r="V90" s="140"/>
      <c r="W90" s="140"/>
      <c r="X90" s="140"/>
      <c r="Y90" s="140"/>
      <c r="Z90" s="140"/>
    </row>
    <row r="91" spans="2:26" ht="15" x14ac:dyDescent="0.3">
      <c r="B91" s="143"/>
      <c r="C91" s="144"/>
      <c r="D91" s="143"/>
      <c r="E91" s="143"/>
      <c r="F91" s="144"/>
      <c r="G91" s="143"/>
      <c r="H91" s="144"/>
      <c r="I91" s="140"/>
      <c r="J91" s="140"/>
      <c r="K91" s="140"/>
      <c r="L91" s="140"/>
      <c r="M91" s="140"/>
      <c r="N91" s="140"/>
      <c r="O91" s="140"/>
      <c r="P91" s="140"/>
      <c r="Q91" s="140"/>
      <c r="R91" s="140"/>
      <c r="S91" s="140"/>
      <c r="T91" s="140"/>
      <c r="U91" s="140"/>
      <c r="V91" s="140"/>
      <c r="W91" s="140"/>
      <c r="X91" s="140"/>
      <c r="Y91" s="140"/>
      <c r="Z91" s="140"/>
    </row>
    <row r="92" spans="2:26" ht="15" x14ac:dyDescent="0.3">
      <c r="B92" s="143"/>
      <c r="C92" s="144"/>
      <c r="D92" s="143"/>
      <c r="E92" s="143"/>
      <c r="F92" s="144"/>
      <c r="G92" s="143"/>
      <c r="H92" s="144"/>
      <c r="I92" s="140"/>
      <c r="J92" s="140"/>
      <c r="K92" s="140"/>
      <c r="L92" s="140"/>
      <c r="M92" s="140"/>
      <c r="N92" s="140"/>
      <c r="O92" s="140"/>
      <c r="P92" s="140"/>
      <c r="Q92" s="140"/>
      <c r="R92" s="140"/>
      <c r="S92" s="140"/>
      <c r="T92" s="140"/>
      <c r="U92" s="140"/>
      <c r="V92" s="140"/>
      <c r="W92" s="140"/>
      <c r="X92" s="140"/>
      <c r="Y92" s="140"/>
      <c r="Z92" s="140"/>
    </row>
    <row r="93" spans="2:26" ht="15" x14ac:dyDescent="0.3">
      <c r="B93" s="143"/>
      <c r="C93" s="144"/>
      <c r="D93" s="143"/>
      <c r="E93" s="143"/>
      <c r="F93" s="144"/>
      <c r="G93" s="143"/>
      <c r="H93" s="144"/>
      <c r="I93" s="140"/>
      <c r="J93" s="140"/>
      <c r="K93" s="140"/>
      <c r="L93" s="140"/>
      <c r="M93" s="140"/>
      <c r="N93" s="140"/>
      <c r="O93" s="140"/>
      <c r="P93" s="140"/>
      <c r="Q93" s="140"/>
      <c r="R93" s="140"/>
      <c r="S93" s="140"/>
      <c r="T93" s="140"/>
      <c r="U93" s="140"/>
      <c r="V93" s="140"/>
      <c r="W93" s="140"/>
      <c r="X93" s="140"/>
      <c r="Y93" s="140"/>
      <c r="Z93" s="140"/>
    </row>
    <row r="94" spans="2:26" ht="15" x14ac:dyDescent="0.3">
      <c r="B94" s="143"/>
      <c r="C94" s="144"/>
      <c r="D94" s="143"/>
      <c r="E94" s="143"/>
      <c r="F94" s="144"/>
      <c r="G94" s="143"/>
      <c r="H94" s="144"/>
      <c r="I94" s="140"/>
      <c r="J94" s="140"/>
      <c r="K94" s="140"/>
      <c r="L94" s="140"/>
      <c r="M94" s="140"/>
      <c r="N94" s="140"/>
      <c r="O94" s="140"/>
      <c r="P94" s="140"/>
      <c r="Q94" s="140"/>
      <c r="R94" s="140"/>
      <c r="S94" s="140"/>
      <c r="T94" s="140"/>
      <c r="U94" s="140"/>
      <c r="V94" s="140"/>
      <c r="W94" s="140"/>
      <c r="X94" s="140"/>
      <c r="Y94" s="140"/>
      <c r="Z94" s="140"/>
    </row>
    <row r="95" spans="2:26" ht="15" x14ac:dyDescent="0.3">
      <c r="B95" s="143"/>
      <c r="C95" s="144"/>
      <c r="D95" s="143"/>
      <c r="E95" s="143"/>
      <c r="F95" s="144"/>
      <c r="G95" s="143"/>
      <c r="H95" s="144"/>
      <c r="I95" s="140"/>
      <c r="J95" s="140"/>
      <c r="K95" s="140"/>
      <c r="L95" s="140"/>
      <c r="M95" s="140"/>
      <c r="N95" s="140"/>
      <c r="O95" s="140"/>
      <c r="P95" s="140"/>
      <c r="Q95" s="140"/>
      <c r="R95" s="140"/>
      <c r="S95" s="140"/>
      <c r="T95" s="140"/>
      <c r="U95" s="140"/>
      <c r="V95" s="140"/>
      <c r="W95" s="140"/>
      <c r="X95" s="140"/>
      <c r="Y95" s="140"/>
      <c r="Z95" s="140"/>
    </row>
    <row r="96" spans="2:26" ht="15" x14ac:dyDescent="0.3">
      <c r="B96" s="143"/>
      <c r="C96" s="144"/>
      <c r="D96" s="143"/>
      <c r="E96" s="143"/>
      <c r="F96" s="144"/>
      <c r="G96" s="143"/>
      <c r="H96" s="144"/>
      <c r="I96" s="140"/>
      <c r="J96" s="140"/>
      <c r="K96" s="140"/>
      <c r="L96" s="140"/>
      <c r="M96" s="140"/>
      <c r="N96" s="140"/>
      <c r="O96" s="140"/>
      <c r="P96" s="140"/>
      <c r="Q96" s="140"/>
      <c r="R96" s="140"/>
      <c r="S96" s="140"/>
      <c r="T96" s="140"/>
      <c r="U96" s="140"/>
      <c r="V96" s="140"/>
      <c r="W96" s="140"/>
      <c r="X96" s="140"/>
      <c r="Y96" s="140"/>
      <c r="Z96" s="140"/>
    </row>
    <row r="97" spans="2:26" ht="15" x14ac:dyDescent="0.3">
      <c r="B97" s="143"/>
      <c r="C97" s="144"/>
      <c r="D97" s="143"/>
      <c r="E97" s="143"/>
      <c r="F97" s="144"/>
      <c r="G97" s="143"/>
      <c r="H97" s="144"/>
      <c r="I97" s="140"/>
      <c r="J97" s="140"/>
      <c r="K97" s="140"/>
      <c r="L97" s="140"/>
      <c r="M97" s="140"/>
      <c r="N97" s="140"/>
      <c r="O97" s="140"/>
      <c r="P97" s="140"/>
      <c r="Q97" s="140"/>
      <c r="R97" s="140"/>
      <c r="S97" s="140"/>
      <c r="T97" s="140"/>
      <c r="U97" s="140"/>
      <c r="V97" s="140"/>
      <c r="W97" s="140"/>
      <c r="X97" s="140"/>
      <c r="Y97" s="140"/>
      <c r="Z97" s="140"/>
    </row>
    <row r="98" spans="2:26" ht="15" x14ac:dyDescent="0.3">
      <c r="B98" s="143"/>
      <c r="C98" s="144"/>
      <c r="D98" s="143"/>
      <c r="E98" s="143"/>
      <c r="F98" s="144"/>
      <c r="G98" s="143"/>
      <c r="H98" s="144"/>
      <c r="I98" s="140"/>
      <c r="J98" s="140"/>
      <c r="K98" s="140"/>
      <c r="L98" s="140"/>
      <c r="M98" s="140"/>
      <c r="N98" s="140"/>
      <c r="O98" s="140"/>
      <c r="P98" s="140"/>
      <c r="Q98" s="140"/>
      <c r="R98" s="140"/>
      <c r="S98" s="140"/>
      <c r="T98" s="140"/>
      <c r="U98" s="140"/>
      <c r="V98" s="140"/>
      <c r="W98" s="140"/>
      <c r="X98" s="140"/>
      <c r="Y98" s="140"/>
      <c r="Z98" s="140"/>
    </row>
    <row r="99" spans="2:26" ht="15" x14ac:dyDescent="0.3">
      <c r="B99" s="143"/>
      <c r="C99" s="144"/>
      <c r="D99" s="143"/>
      <c r="E99" s="143"/>
      <c r="F99" s="144"/>
      <c r="G99" s="143"/>
      <c r="H99" s="144"/>
      <c r="I99" s="140"/>
      <c r="J99" s="140"/>
      <c r="K99" s="140"/>
      <c r="L99" s="140"/>
      <c r="M99" s="140"/>
      <c r="N99" s="140"/>
      <c r="O99" s="140"/>
      <c r="P99" s="140"/>
      <c r="Q99" s="140"/>
      <c r="R99" s="140"/>
      <c r="S99" s="140"/>
      <c r="T99" s="140"/>
      <c r="U99" s="140"/>
      <c r="V99" s="140"/>
      <c r="W99" s="140"/>
      <c r="X99" s="140"/>
      <c r="Y99" s="140"/>
      <c r="Z99" s="140"/>
    </row>
    <row r="100" spans="2:26" ht="15" x14ac:dyDescent="0.3">
      <c r="B100" s="143"/>
      <c r="C100" s="144"/>
      <c r="D100" s="143"/>
      <c r="E100" s="143"/>
      <c r="F100" s="144"/>
      <c r="G100" s="143"/>
      <c r="H100" s="144"/>
      <c r="I100" s="140"/>
      <c r="J100" s="140"/>
      <c r="K100" s="140"/>
      <c r="L100" s="140"/>
      <c r="M100" s="140"/>
      <c r="N100" s="140"/>
      <c r="O100" s="140"/>
      <c r="P100" s="140"/>
      <c r="Q100" s="140"/>
      <c r="R100" s="140"/>
      <c r="S100" s="140"/>
      <c r="T100" s="140"/>
      <c r="U100" s="140"/>
      <c r="V100" s="140"/>
      <c r="W100" s="140"/>
      <c r="X100" s="140"/>
      <c r="Y100" s="140"/>
      <c r="Z100" s="140"/>
    </row>
    <row r="101" spans="2:26" ht="15" x14ac:dyDescent="0.3">
      <c r="B101" s="143"/>
      <c r="C101" s="144"/>
      <c r="D101" s="143"/>
      <c r="E101" s="143"/>
      <c r="F101" s="144"/>
      <c r="G101" s="143"/>
      <c r="H101" s="144"/>
      <c r="I101" s="140"/>
      <c r="J101" s="140"/>
      <c r="K101" s="140"/>
      <c r="L101" s="140"/>
      <c r="M101" s="140"/>
      <c r="N101" s="140"/>
      <c r="O101" s="140"/>
      <c r="P101" s="140"/>
      <c r="Q101" s="140"/>
      <c r="R101" s="140"/>
      <c r="S101" s="140"/>
      <c r="T101" s="140"/>
      <c r="U101" s="140"/>
      <c r="V101" s="140"/>
      <c r="W101" s="140"/>
      <c r="X101" s="140"/>
      <c r="Y101" s="140"/>
      <c r="Z101" s="140"/>
    </row>
    <row r="102" spans="2:26" ht="15" x14ac:dyDescent="0.3">
      <c r="B102" s="143"/>
      <c r="C102" s="144"/>
      <c r="D102" s="143"/>
      <c r="E102" s="143"/>
      <c r="F102" s="144"/>
      <c r="G102" s="143"/>
      <c r="H102" s="144"/>
      <c r="I102" s="140"/>
      <c r="J102" s="140"/>
      <c r="K102" s="140"/>
      <c r="L102" s="140"/>
      <c r="M102" s="140"/>
      <c r="N102" s="140"/>
      <c r="O102" s="140"/>
      <c r="P102" s="140"/>
      <c r="Q102" s="140"/>
      <c r="R102" s="140"/>
      <c r="S102" s="140"/>
      <c r="T102" s="140"/>
      <c r="U102" s="140"/>
      <c r="V102" s="140"/>
      <c r="W102" s="140"/>
      <c r="X102" s="140"/>
      <c r="Y102" s="140"/>
      <c r="Z102" s="140"/>
    </row>
    <row r="103" spans="2:26" ht="15" x14ac:dyDescent="0.3">
      <c r="B103" s="143"/>
      <c r="C103" s="144"/>
      <c r="D103" s="143"/>
      <c r="E103" s="143"/>
      <c r="F103" s="144"/>
      <c r="G103" s="143"/>
      <c r="H103" s="144"/>
      <c r="I103" s="140"/>
      <c r="J103" s="140"/>
      <c r="K103" s="140"/>
      <c r="L103" s="140"/>
      <c r="M103" s="140"/>
      <c r="N103" s="140"/>
      <c r="O103" s="140"/>
      <c r="P103" s="140"/>
      <c r="Q103" s="140"/>
      <c r="R103" s="140"/>
      <c r="S103" s="140"/>
      <c r="T103" s="140"/>
      <c r="U103" s="140"/>
      <c r="V103" s="140"/>
      <c r="W103" s="140"/>
      <c r="X103" s="140"/>
      <c r="Y103" s="140"/>
      <c r="Z103" s="140"/>
    </row>
    <row r="104" spans="2:26" ht="15" x14ac:dyDescent="0.3">
      <c r="B104" s="143"/>
      <c r="C104" s="144"/>
      <c r="D104" s="143"/>
      <c r="E104" s="143"/>
      <c r="F104" s="144"/>
      <c r="G104" s="143"/>
      <c r="H104" s="144"/>
      <c r="I104" s="140"/>
      <c r="J104" s="140"/>
      <c r="K104" s="140"/>
      <c r="L104" s="140"/>
      <c r="M104" s="140"/>
      <c r="N104" s="140"/>
      <c r="O104" s="140"/>
      <c r="P104" s="140"/>
      <c r="Q104" s="140"/>
      <c r="R104" s="140"/>
      <c r="S104" s="140"/>
      <c r="T104" s="140"/>
      <c r="U104" s="140"/>
      <c r="V104" s="140"/>
      <c r="W104" s="140"/>
      <c r="X104" s="140"/>
      <c r="Y104" s="140"/>
      <c r="Z104" s="140"/>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3:S24"/>
  <sheetViews>
    <sheetView zoomScale="80" zoomScaleNormal="80" workbookViewId="0">
      <selection activeCell="T12" sqref="T12"/>
    </sheetView>
  </sheetViews>
  <sheetFormatPr defaultRowHeight="14.4" x14ac:dyDescent="0.3"/>
  <cols>
    <col min="2" max="2" width="20.6640625" customWidth="1"/>
    <col min="3" max="3" width="16.88671875" customWidth="1"/>
    <col min="4" max="4" width="12.88671875" customWidth="1"/>
    <col min="5" max="5" width="15" customWidth="1"/>
    <col min="6" max="6" width="16.33203125" customWidth="1"/>
    <col min="7" max="7" width="14" customWidth="1"/>
  </cols>
  <sheetData>
    <row r="3" spans="2:19" ht="15.75" x14ac:dyDescent="0.25">
      <c r="B3" s="328" t="s">
        <v>2634</v>
      </c>
    </row>
    <row r="4" spans="2:19" ht="15.75" x14ac:dyDescent="0.25">
      <c r="B4" s="329"/>
    </row>
    <row r="5" spans="2:19" ht="16.5" thickBot="1" x14ac:dyDescent="0.3">
      <c r="B5" s="330"/>
    </row>
    <row r="6" spans="2:19" ht="60.75" customHeight="1" x14ac:dyDescent="0.3">
      <c r="B6" s="354" t="s">
        <v>2635</v>
      </c>
      <c r="C6" s="354" t="s">
        <v>1096</v>
      </c>
      <c r="D6" s="354" t="s">
        <v>2636</v>
      </c>
      <c r="E6" s="354" t="s">
        <v>2637</v>
      </c>
      <c r="F6" s="332" t="s">
        <v>2638</v>
      </c>
      <c r="G6" s="354" t="s">
        <v>396</v>
      </c>
      <c r="H6" s="354" t="s">
        <v>889</v>
      </c>
      <c r="I6" s="354">
        <v>59101</v>
      </c>
    </row>
    <row r="7" spans="2:19" ht="15" thickBot="1" x14ac:dyDescent="0.35">
      <c r="B7" s="355"/>
      <c r="C7" s="355"/>
      <c r="D7" s="355"/>
      <c r="E7" s="355"/>
      <c r="F7" s="333" t="s">
        <v>2639</v>
      </c>
      <c r="G7" s="355"/>
      <c r="H7" s="355"/>
      <c r="I7" s="355"/>
    </row>
    <row r="8" spans="2:19" ht="76.5" x14ac:dyDescent="0.25">
      <c r="B8" s="334" t="s">
        <v>2640</v>
      </c>
      <c r="C8" s="335"/>
      <c r="D8" s="334" t="s">
        <v>2641</v>
      </c>
      <c r="E8" s="334" t="s">
        <v>2642</v>
      </c>
      <c r="F8" s="334" t="s">
        <v>2643</v>
      </c>
      <c r="G8" s="334" t="s">
        <v>528</v>
      </c>
      <c r="H8" s="334" t="s">
        <v>889</v>
      </c>
      <c r="I8" s="334">
        <v>59417</v>
      </c>
    </row>
    <row r="9" spans="2:19" ht="38.25" x14ac:dyDescent="0.25">
      <c r="B9" s="331" t="s">
        <v>2644</v>
      </c>
      <c r="C9" s="331" t="s">
        <v>2645</v>
      </c>
      <c r="D9" s="331" t="s">
        <v>2646</v>
      </c>
      <c r="E9" s="331" t="s">
        <v>2642</v>
      </c>
      <c r="F9" s="331" t="s">
        <v>2647</v>
      </c>
      <c r="G9" s="331" t="s">
        <v>612</v>
      </c>
      <c r="H9" s="331" t="s">
        <v>889</v>
      </c>
      <c r="I9" s="331">
        <v>59022</v>
      </c>
    </row>
    <row r="10" spans="2:19" ht="38.25" x14ac:dyDescent="0.25">
      <c r="B10" s="334" t="s">
        <v>2648</v>
      </c>
      <c r="C10" s="334" t="s">
        <v>2649</v>
      </c>
      <c r="D10" s="334" t="s">
        <v>2650</v>
      </c>
      <c r="E10" s="334" t="s">
        <v>2651</v>
      </c>
      <c r="F10" s="334" t="s">
        <v>2652</v>
      </c>
      <c r="G10" s="334" t="s">
        <v>609</v>
      </c>
      <c r="H10" s="334" t="s">
        <v>889</v>
      </c>
      <c r="I10" s="334">
        <v>59855</v>
      </c>
    </row>
    <row r="11" spans="2:19" x14ac:dyDescent="0.3">
      <c r="B11" s="356" t="s">
        <v>2653</v>
      </c>
      <c r="C11" s="356" t="s">
        <v>854</v>
      </c>
      <c r="D11" s="356" t="s">
        <v>2654</v>
      </c>
      <c r="E11" s="356" t="s">
        <v>2655</v>
      </c>
      <c r="F11" s="331" t="s">
        <v>2656</v>
      </c>
      <c r="G11" s="356" t="s">
        <v>556</v>
      </c>
      <c r="H11" s="356" t="s">
        <v>889</v>
      </c>
      <c r="I11" s="356">
        <v>59526</v>
      </c>
    </row>
    <row r="12" spans="2:19" ht="26.4" x14ac:dyDescent="0.3">
      <c r="B12" s="356"/>
      <c r="C12" s="356"/>
      <c r="D12" s="356"/>
      <c r="E12" s="356"/>
      <c r="F12" s="331" t="s">
        <v>2657</v>
      </c>
      <c r="G12" s="356"/>
      <c r="H12" s="356"/>
      <c r="I12" s="356"/>
    </row>
    <row r="13" spans="2:19" ht="15" thickBot="1" x14ac:dyDescent="0.35">
      <c r="B13" s="336"/>
      <c r="C13" s="337"/>
      <c r="D13" s="337"/>
      <c r="E13" s="337"/>
      <c r="F13" s="337"/>
      <c r="G13" s="337"/>
      <c r="H13" s="337"/>
      <c r="I13" s="337"/>
    </row>
    <row r="14" spans="2:19" ht="15.6" x14ac:dyDescent="0.3">
      <c r="B14" s="330"/>
    </row>
    <row r="15" spans="2:19" ht="16.2" thickBot="1" x14ac:dyDescent="0.35">
      <c r="B15" s="330"/>
    </row>
    <row r="16" spans="2:19" ht="42" customHeight="1" thickBot="1" x14ac:dyDescent="0.35">
      <c r="B16" s="340" t="s">
        <v>2658</v>
      </c>
      <c r="C16" s="352" t="s">
        <v>957</v>
      </c>
      <c r="D16" s="352"/>
      <c r="E16" s="352" t="s">
        <v>2659</v>
      </c>
      <c r="F16" s="352"/>
      <c r="G16" s="352" t="s">
        <v>887</v>
      </c>
      <c r="H16" s="352"/>
      <c r="I16" s="352" t="s">
        <v>2657</v>
      </c>
      <c r="J16" s="352"/>
      <c r="K16" s="352" t="s">
        <v>556</v>
      </c>
      <c r="L16" s="352"/>
      <c r="M16" s="352" t="s">
        <v>889</v>
      </c>
      <c r="N16" s="352"/>
      <c r="O16" s="352"/>
      <c r="P16" s="352"/>
      <c r="Q16" s="352"/>
      <c r="R16" s="352">
        <v>59526</v>
      </c>
      <c r="S16" s="352"/>
    </row>
    <row r="17" spans="2:19" ht="33" customHeight="1" x14ac:dyDescent="0.3">
      <c r="B17" s="341" t="s">
        <v>2660</v>
      </c>
      <c r="C17" s="353" t="s">
        <v>2661</v>
      </c>
      <c r="D17" s="353"/>
      <c r="E17" s="353" t="s">
        <v>1057</v>
      </c>
      <c r="F17" s="353"/>
      <c r="G17" s="353" t="s">
        <v>887</v>
      </c>
      <c r="H17" s="353"/>
      <c r="I17" s="353" t="s">
        <v>2662</v>
      </c>
      <c r="J17" s="353"/>
      <c r="K17" s="353" t="s">
        <v>556</v>
      </c>
      <c r="L17" s="353"/>
      <c r="M17" s="353" t="s">
        <v>889</v>
      </c>
      <c r="N17" s="353"/>
      <c r="O17" s="353"/>
      <c r="P17" s="353"/>
      <c r="Q17" s="353"/>
      <c r="R17" s="353">
        <v>59526</v>
      </c>
      <c r="S17" s="353"/>
    </row>
    <row r="18" spans="2:19" ht="52.5" customHeight="1" x14ac:dyDescent="0.3">
      <c r="B18" s="342" t="s">
        <v>2663</v>
      </c>
      <c r="C18" s="347" t="s">
        <v>1156</v>
      </c>
      <c r="D18" s="347"/>
      <c r="E18" s="347" t="s">
        <v>2664</v>
      </c>
      <c r="F18" s="347"/>
      <c r="G18" s="347" t="s">
        <v>918</v>
      </c>
      <c r="H18" s="347"/>
      <c r="I18" s="347" t="s">
        <v>2665</v>
      </c>
      <c r="J18" s="347"/>
      <c r="K18" s="347" t="s">
        <v>539</v>
      </c>
      <c r="L18" s="347"/>
      <c r="M18" s="347" t="s">
        <v>889</v>
      </c>
      <c r="N18" s="347"/>
      <c r="O18" s="347"/>
      <c r="P18" s="347"/>
      <c r="Q18" s="347"/>
      <c r="R18" s="347">
        <v>59255</v>
      </c>
      <c r="S18" s="347"/>
    </row>
    <row r="19" spans="2:19" ht="46.5" customHeight="1" x14ac:dyDescent="0.3">
      <c r="B19" s="348" t="s">
        <v>2663</v>
      </c>
      <c r="C19" s="348"/>
      <c r="D19" s="348" t="s">
        <v>2666</v>
      </c>
      <c r="E19" s="348"/>
      <c r="F19" s="348" t="s">
        <v>2667</v>
      </c>
      <c r="G19" s="348"/>
      <c r="H19" s="348" t="s">
        <v>2668</v>
      </c>
      <c r="I19" s="348"/>
      <c r="J19" s="349"/>
      <c r="K19" s="349"/>
      <c r="L19" s="349"/>
      <c r="M19" s="349"/>
      <c r="N19" s="349"/>
      <c r="O19" s="349"/>
      <c r="P19" s="349"/>
      <c r="Q19" s="351"/>
      <c r="R19" s="351"/>
      <c r="S19" s="338"/>
    </row>
    <row r="20" spans="2:19" ht="46.5" customHeight="1" x14ac:dyDescent="0.3">
      <c r="B20" s="347" t="s">
        <v>2663</v>
      </c>
      <c r="C20" s="347"/>
      <c r="D20" s="347" t="s">
        <v>2669</v>
      </c>
      <c r="E20" s="347"/>
      <c r="F20" s="347" t="s">
        <v>2670</v>
      </c>
      <c r="G20" s="347"/>
      <c r="H20" s="347" t="s">
        <v>2671</v>
      </c>
      <c r="I20" s="347"/>
      <c r="J20" s="350"/>
      <c r="K20" s="350"/>
      <c r="L20" s="350"/>
      <c r="M20" s="350"/>
      <c r="N20" s="350"/>
      <c r="O20" s="350"/>
      <c r="P20" s="350"/>
      <c r="Q20" s="350"/>
      <c r="R20" s="350"/>
      <c r="S20" s="338"/>
    </row>
    <row r="21" spans="2:19" ht="37.5" customHeight="1" x14ac:dyDescent="0.3">
      <c r="B21" s="348" t="s">
        <v>2672</v>
      </c>
      <c r="C21" s="348"/>
      <c r="D21" s="348" t="s">
        <v>2673</v>
      </c>
      <c r="E21" s="348"/>
      <c r="F21" s="348" t="s">
        <v>2674</v>
      </c>
      <c r="G21" s="348"/>
      <c r="H21" s="348" t="s">
        <v>2642</v>
      </c>
      <c r="I21" s="348"/>
      <c r="J21" s="348" t="s">
        <v>2675</v>
      </c>
      <c r="K21" s="348"/>
      <c r="L21" s="348" t="s">
        <v>608</v>
      </c>
      <c r="M21" s="348"/>
      <c r="N21" s="348" t="s">
        <v>889</v>
      </c>
      <c r="O21" s="348"/>
      <c r="P21" s="348"/>
      <c r="Q21" s="348">
        <v>59043</v>
      </c>
      <c r="R21" s="348"/>
      <c r="S21" s="338"/>
    </row>
    <row r="22" spans="2:19" ht="39" customHeight="1" x14ac:dyDescent="0.3">
      <c r="B22" s="347" t="s">
        <v>2676</v>
      </c>
      <c r="C22" s="347"/>
      <c r="D22" s="347" t="s">
        <v>1069</v>
      </c>
      <c r="E22" s="347"/>
      <c r="F22" s="347" t="s">
        <v>2677</v>
      </c>
      <c r="G22" s="347"/>
      <c r="H22" s="347" t="s">
        <v>2642</v>
      </c>
      <c r="I22" s="347"/>
      <c r="J22" s="347" t="s">
        <v>2678</v>
      </c>
      <c r="K22" s="347"/>
      <c r="L22" s="347" t="s">
        <v>604</v>
      </c>
      <c r="M22" s="347"/>
      <c r="N22" s="347" t="s">
        <v>889</v>
      </c>
      <c r="O22" s="347"/>
      <c r="P22" s="347"/>
      <c r="Q22" s="347">
        <v>59521</v>
      </c>
      <c r="R22" s="347"/>
      <c r="S22" s="338"/>
    </row>
    <row r="23" spans="2:19" ht="36" customHeight="1" x14ac:dyDescent="0.3">
      <c r="B23" s="348" t="s">
        <v>2676</v>
      </c>
      <c r="C23" s="348"/>
      <c r="D23" s="348" t="s">
        <v>2679</v>
      </c>
      <c r="E23" s="348"/>
      <c r="F23" s="348" t="s">
        <v>2680</v>
      </c>
      <c r="G23" s="348"/>
      <c r="H23" s="348" t="s">
        <v>2668</v>
      </c>
      <c r="I23" s="348"/>
      <c r="J23" s="348" t="s">
        <v>2678</v>
      </c>
      <c r="K23" s="348"/>
      <c r="L23" s="348" t="s">
        <v>604</v>
      </c>
      <c r="M23" s="348"/>
      <c r="N23" s="348"/>
      <c r="O23" s="348"/>
      <c r="P23" s="339"/>
      <c r="Q23" s="349"/>
      <c r="R23" s="349"/>
      <c r="S23" s="338"/>
    </row>
    <row r="24" spans="2:19" ht="47.25" customHeight="1" thickBot="1" x14ac:dyDescent="0.35">
      <c r="B24" s="346" t="s">
        <v>2681</v>
      </c>
      <c r="C24" s="346"/>
      <c r="D24" s="346" t="s">
        <v>2682</v>
      </c>
      <c r="E24" s="346"/>
      <c r="F24" s="346" t="s">
        <v>1150</v>
      </c>
      <c r="G24" s="346"/>
      <c r="H24" s="346" t="s">
        <v>887</v>
      </c>
      <c r="I24" s="346"/>
      <c r="J24" s="346" t="s">
        <v>2683</v>
      </c>
      <c r="K24" s="346"/>
      <c r="L24" s="346" t="s">
        <v>522</v>
      </c>
      <c r="M24" s="346"/>
      <c r="N24" s="346"/>
      <c r="O24" s="346" t="s">
        <v>889</v>
      </c>
      <c r="P24" s="346"/>
      <c r="Q24" s="346">
        <v>59865</v>
      </c>
      <c r="R24" s="346"/>
      <c r="S24" s="338"/>
    </row>
  </sheetData>
  <mergeCells count="82">
    <mergeCell ref="I6:I7"/>
    <mergeCell ref="B11:B12"/>
    <mergeCell ref="C11:C12"/>
    <mergeCell ref="D11:D12"/>
    <mergeCell ref="E11:E12"/>
    <mergeCell ref="G11:G12"/>
    <mergeCell ref="H11:H12"/>
    <mergeCell ref="I11:I12"/>
    <mergeCell ref="B6:B7"/>
    <mergeCell ref="C6:C7"/>
    <mergeCell ref="D6:D7"/>
    <mergeCell ref="E6:E7"/>
    <mergeCell ref="G6:G7"/>
    <mergeCell ref="H6:H7"/>
    <mergeCell ref="R16:S16"/>
    <mergeCell ref="C17:D17"/>
    <mergeCell ref="E17:F17"/>
    <mergeCell ref="G17:H17"/>
    <mergeCell ref="I17:J17"/>
    <mergeCell ref="K17:L17"/>
    <mergeCell ref="M17:Q17"/>
    <mergeCell ref="R17:S17"/>
    <mergeCell ref="C16:D16"/>
    <mergeCell ref="E16:F16"/>
    <mergeCell ref="G16:H16"/>
    <mergeCell ref="I16:J16"/>
    <mergeCell ref="K16:L16"/>
    <mergeCell ref="M16:Q16"/>
    <mergeCell ref="R18:S18"/>
    <mergeCell ref="B19:C19"/>
    <mergeCell ref="D19:E19"/>
    <mergeCell ref="F19:G19"/>
    <mergeCell ref="H19:I19"/>
    <mergeCell ref="J19:K19"/>
    <mergeCell ref="L19:M19"/>
    <mergeCell ref="N19:P19"/>
    <mergeCell ref="Q19:R19"/>
    <mergeCell ref="C18:D18"/>
    <mergeCell ref="E18:F18"/>
    <mergeCell ref="G18:H18"/>
    <mergeCell ref="I18:J18"/>
    <mergeCell ref="K18:L18"/>
    <mergeCell ref="M18:Q18"/>
    <mergeCell ref="N20:P20"/>
    <mergeCell ref="Q20:R20"/>
    <mergeCell ref="B21:C21"/>
    <mergeCell ref="D21:E21"/>
    <mergeCell ref="F21:G21"/>
    <mergeCell ref="H21:I21"/>
    <mergeCell ref="J21:K21"/>
    <mergeCell ref="L21:M21"/>
    <mergeCell ref="N21:P21"/>
    <mergeCell ref="Q21:R21"/>
    <mergeCell ref="B20:C20"/>
    <mergeCell ref="D20:E20"/>
    <mergeCell ref="F20:G20"/>
    <mergeCell ref="H20:I20"/>
    <mergeCell ref="J20:K20"/>
    <mergeCell ref="L20:M20"/>
    <mergeCell ref="N22:P22"/>
    <mergeCell ref="Q22:R22"/>
    <mergeCell ref="B23:C23"/>
    <mergeCell ref="D23:E23"/>
    <mergeCell ref="F23:G23"/>
    <mergeCell ref="H23:I23"/>
    <mergeCell ref="J23:K23"/>
    <mergeCell ref="L23:O23"/>
    <mergeCell ref="Q23:R23"/>
    <mergeCell ref="B22:C22"/>
    <mergeCell ref="D22:E22"/>
    <mergeCell ref="F22:G22"/>
    <mergeCell ref="H22:I22"/>
    <mergeCell ref="J22:K22"/>
    <mergeCell ref="L22:M22"/>
    <mergeCell ref="O24:P24"/>
    <mergeCell ref="Q24:R24"/>
    <mergeCell ref="B24:C24"/>
    <mergeCell ref="D24:E24"/>
    <mergeCell ref="F24:G24"/>
    <mergeCell ref="H24:I24"/>
    <mergeCell ref="J24:K24"/>
    <mergeCell ref="L24:N2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78"/>
  <sheetViews>
    <sheetView zoomScale="40" zoomScaleNormal="40" workbookViewId="0">
      <selection activeCell="J61" sqref="J61"/>
    </sheetView>
  </sheetViews>
  <sheetFormatPr defaultRowHeight="14.4" x14ac:dyDescent="0.3"/>
  <cols>
    <col min="2" max="2" width="13.109375" customWidth="1"/>
    <col min="3" max="3" width="61.109375" customWidth="1"/>
    <col min="4" max="4" width="28.33203125" customWidth="1"/>
    <col min="5" max="5" width="34" customWidth="1"/>
    <col min="6" max="6" width="36.33203125" customWidth="1"/>
    <col min="7" max="7" width="41.109375" customWidth="1"/>
    <col min="8" max="8" width="32.88671875" customWidth="1"/>
    <col min="9" max="9" width="27.6640625" customWidth="1"/>
    <col min="10" max="10" width="22.33203125" customWidth="1"/>
    <col min="11" max="11" width="32.5546875" customWidth="1"/>
    <col min="12" max="12" width="68" customWidth="1"/>
    <col min="13" max="13" width="34.88671875" customWidth="1"/>
    <col min="14" max="14" width="22.33203125" customWidth="1"/>
  </cols>
  <sheetData>
    <row r="1" spans="1:17" x14ac:dyDescent="0.3">
      <c r="A1" s="156" t="s">
        <v>1161</v>
      </c>
      <c r="B1" s="156"/>
      <c r="C1" s="156"/>
      <c r="D1" s="156"/>
      <c r="E1" s="156"/>
      <c r="F1" s="156"/>
      <c r="G1" s="156"/>
      <c r="H1" s="156"/>
      <c r="I1" s="156"/>
      <c r="J1" s="156"/>
      <c r="K1" s="156"/>
      <c r="L1" s="156"/>
      <c r="M1" s="156"/>
      <c r="N1" s="156"/>
      <c r="O1" s="156"/>
      <c r="P1" s="156"/>
      <c r="Q1" s="156"/>
    </row>
    <row r="2" spans="1:17" x14ac:dyDescent="0.3">
      <c r="A2" s="156"/>
      <c r="B2" s="156"/>
      <c r="C2" s="156"/>
      <c r="D2" s="156"/>
      <c r="E2" s="156"/>
      <c r="F2" s="156"/>
      <c r="G2" s="156"/>
      <c r="H2" s="156"/>
      <c r="I2" s="156"/>
      <c r="J2" s="156"/>
      <c r="K2" s="156"/>
      <c r="L2" s="156"/>
      <c r="M2" s="156"/>
      <c r="N2" s="156"/>
      <c r="O2" s="156"/>
      <c r="P2" s="156"/>
      <c r="Q2" s="156"/>
    </row>
    <row r="3" spans="1:17" x14ac:dyDescent="0.3">
      <c r="A3" s="156"/>
      <c r="B3" s="156"/>
      <c r="C3" s="156"/>
      <c r="D3" s="156"/>
      <c r="E3" s="156"/>
      <c r="F3" s="156"/>
      <c r="G3" s="156"/>
      <c r="H3" s="156"/>
      <c r="I3" s="156"/>
      <c r="J3" s="156"/>
      <c r="K3" s="156"/>
      <c r="L3" s="156"/>
      <c r="M3" s="156"/>
      <c r="N3" s="156"/>
      <c r="O3" s="156"/>
      <c r="P3" s="156"/>
      <c r="Q3" s="156"/>
    </row>
    <row r="4" spans="1:17" ht="15.6" x14ac:dyDescent="0.3">
      <c r="A4" s="156"/>
      <c r="B4" s="174"/>
      <c r="C4" s="174"/>
      <c r="D4" s="174"/>
      <c r="E4" s="174"/>
      <c r="F4" s="174"/>
      <c r="G4" s="174"/>
      <c r="H4" s="174"/>
      <c r="I4" s="174"/>
      <c r="J4" s="174"/>
      <c r="K4" s="174"/>
      <c r="L4" s="174"/>
      <c r="M4" s="174"/>
      <c r="N4" s="174"/>
      <c r="O4" s="174"/>
      <c r="P4" s="174"/>
      <c r="Q4" s="174"/>
    </row>
    <row r="5" spans="1:17" x14ac:dyDescent="0.3">
      <c r="A5" s="156"/>
      <c r="B5" s="149"/>
      <c r="C5" s="149"/>
      <c r="D5" s="149"/>
      <c r="E5" s="149"/>
      <c r="F5" s="149"/>
      <c r="G5" s="150"/>
      <c r="H5" s="150"/>
      <c r="I5" s="149"/>
      <c r="J5" s="151"/>
      <c r="K5" s="149"/>
      <c r="L5" s="149"/>
      <c r="M5" s="149"/>
      <c r="N5" s="149"/>
      <c r="O5" s="149"/>
      <c r="P5" s="149"/>
      <c r="Q5" s="149"/>
    </row>
    <row r="6" spans="1:17" x14ac:dyDescent="0.3">
      <c r="A6" s="156"/>
      <c r="B6" s="149"/>
      <c r="C6" s="149"/>
      <c r="D6" s="149"/>
      <c r="E6" s="149"/>
      <c r="F6" s="149"/>
      <c r="G6" s="150"/>
      <c r="H6" s="150"/>
      <c r="I6" s="149"/>
      <c r="J6" s="151"/>
      <c r="K6" s="149"/>
      <c r="L6" s="149"/>
      <c r="M6" s="149"/>
      <c r="N6" s="149"/>
      <c r="O6" s="149"/>
      <c r="P6" s="149"/>
      <c r="Q6" s="149"/>
    </row>
    <row r="7" spans="1:17" x14ac:dyDescent="0.3">
      <c r="A7" s="156"/>
      <c r="B7" s="152"/>
      <c r="C7" s="152"/>
      <c r="D7" s="152"/>
      <c r="E7" s="152"/>
      <c r="F7" s="152"/>
      <c r="G7" s="152"/>
      <c r="H7" s="152"/>
      <c r="I7" s="152"/>
      <c r="J7" s="152"/>
      <c r="K7" s="152"/>
      <c r="L7" s="152"/>
      <c r="M7" s="152"/>
      <c r="N7" s="152"/>
      <c r="O7" s="152"/>
      <c r="P7" s="152"/>
      <c r="Q7" s="152"/>
    </row>
    <row r="8" spans="1:17" x14ac:dyDescent="0.3">
      <c r="A8" s="156"/>
      <c r="B8" s="152"/>
      <c r="C8" s="152"/>
      <c r="D8" s="152"/>
      <c r="E8" s="152"/>
      <c r="F8" s="152"/>
      <c r="G8" s="152"/>
      <c r="H8" s="152"/>
      <c r="I8" s="152"/>
      <c r="J8" s="152"/>
      <c r="K8" s="152"/>
      <c r="L8" s="152"/>
      <c r="M8" s="152"/>
      <c r="N8" s="152"/>
      <c r="O8" s="152"/>
      <c r="P8" s="152"/>
      <c r="Q8" s="152"/>
    </row>
    <row r="9" spans="1:17" x14ac:dyDescent="0.3">
      <c r="A9" s="156"/>
      <c r="B9" s="149"/>
      <c r="C9" s="149"/>
      <c r="D9" s="149"/>
      <c r="E9" s="149"/>
      <c r="F9" s="149"/>
      <c r="G9" s="150"/>
      <c r="H9" s="150"/>
      <c r="I9" s="149"/>
      <c r="J9" s="151"/>
      <c r="K9" s="149"/>
      <c r="L9" s="149"/>
      <c r="M9" s="149"/>
      <c r="N9" s="149"/>
      <c r="O9" s="149"/>
      <c r="P9" s="149"/>
      <c r="Q9" s="149"/>
    </row>
    <row r="10" spans="1:17" ht="27.6" x14ac:dyDescent="0.3">
      <c r="A10" s="156"/>
      <c r="B10" s="149"/>
      <c r="C10" s="157" t="s">
        <v>877</v>
      </c>
      <c r="D10" s="158" t="s">
        <v>631</v>
      </c>
      <c r="E10" s="157" t="s">
        <v>632</v>
      </c>
      <c r="F10" s="157" t="s">
        <v>878</v>
      </c>
      <c r="G10" s="157" t="s">
        <v>879</v>
      </c>
      <c r="H10" s="159" t="s">
        <v>390</v>
      </c>
      <c r="I10" s="159" t="s">
        <v>880</v>
      </c>
      <c r="J10" s="159" t="s">
        <v>881</v>
      </c>
      <c r="K10" s="159" t="s">
        <v>882</v>
      </c>
      <c r="L10" s="159" t="s">
        <v>883</v>
      </c>
      <c r="M10" s="160" t="s">
        <v>391</v>
      </c>
      <c r="N10" s="149"/>
      <c r="O10" s="149"/>
      <c r="P10" s="149"/>
      <c r="Q10" s="149"/>
    </row>
    <row r="11" spans="1:17" ht="60" customHeight="1" x14ac:dyDescent="0.3">
      <c r="A11" s="156"/>
      <c r="B11" s="149"/>
      <c r="C11" s="161" t="s">
        <v>884</v>
      </c>
      <c r="D11" s="161" t="s">
        <v>885</v>
      </c>
      <c r="E11" s="161" t="s">
        <v>886</v>
      </c>
      <c r="F11" s="162" t="s">
        <v>887</v>
      </c>
      <c r="G11" s="162" t="s">
        <v>888</v>
      </c>
      <c r="H11" s="162" t="s">
        <v>479</v>
      </c>
      <c r="I11" s="161" t="s">
        <v>889</v>
      </c>
      <c r="J11" s="161">
        <v>59313</v>
      </c>
      <c r="K11" s="162" t="s">
        <v>890</v>
      </c>
      <c r="L11" s="163" t="s">
        <v>891</v>
      </c>
      <c r="M11" s="161" t="s">
        <v>480</v>
      </c>
      <c r="N11" s="149"/>
      <c r="O11" s="149"/>
      <c r="P11" s="149"/>
      <c r="Q11" s="149"/>
    </row>
    <row r="12" spans="1:17" ht="60" customHeight="1" x14ac:dyDescent="0.3">
      <c r="A12" s="156"/>
      <c r="B12" s="149"/>
      <c r="C12" s="161" t="s">
        <v>892</v>
      </c>
      <c r="D12" s="162" t="s">
        <v>893</v>
      </c>
      <c r="E12" s="162" t="s">
        <v>894</v>
      </c>
      <c r="F12" s="162" t="s">
        <v>887</v>
      </c>
      <c r="G12" s="161" t="s">
        <v>895</v>
      </c>
      <c r="H12" s="161" t="s">
        <v>508</v>
      </c>
      <c r="I12" s="161" t="s">
        <v>889</v>
      </c>
      <c r="J12" s="161">
        <v>59714</v>
      </c>
      <c r="K12" s="161" t="s">
        <v>896</v>
      </c>
      <c r="L12" s="163" t="s">
        <v>897</v>
      </c>
      <c r="M12" s="161" t="s">
        <v>400</v>
      </c>
      <c r="N12" s="149"/>
      <c r="O12" s="149"/>
      <c r="P12" s="149"/>
      <c r="Q12" s="149"/>
    </row>
    <row r="13" spans="1:17" ht="60" customHeight="1" x14ac:dyDescent="0.3">
      <c r="A13" s="156"/>
      <c r="B13" s="152"/>
      <c r="C13" s="161" t="s">
        <v>898</v>
      </c>
      <c r="D13" s="161" t="s">
        <v>899</v>
      </c>
      <c r="E13" s="162" t="s">
        <v>900</v>
      </c>
      <c r="F13" s="162" t="s">
        <v>887</v>
      </c>
      <c r="G13" s="164" t="s">
        <v>901</v>
      </c>
      <c r="H13" s="165" t="s">
        <v>396</v>
      </c>
      <c r="I13" s="165" t="s">
        <v>889</v>
      </c>
      <c r="J13" s="161">
        <v>59101</v>
      </c>
      <c r="K13" s="161" t="s">
        <v>902</v>
      </c>
      <c r="L13" s="166" t="s">
        <v>903</v>
      </c>
      <c r="M13" s="165" t="s">
        <v>397</v>
      </c>
      <c r="N13" s="152"/>
      <c r="O13" s="152"/>
      <c r="P13" s="152"/>
      <c r="Q13" s="152"/>
    </row>
    <row r="14" spans="1:17" ht="78.75" customHeight="1" x14ac:dyDescent="0.3">
      <c r="A14" s="156"/>
      <c r="B14" s="149"/>
      <c r="C14" s="161" t="s">
        <v>904</v>
      </c>
      <c r="D14" s="167" t="s">
        <v>905</v>
      </c>
      <c r="E14" s="164" t="s">
        <v>906</v>
      </c>
      <c r="F14" s="162" t="s">
        <v>887</v>
      </c>
      <c r="G14" s="164" t="s">
        <v>907</v>
      </c>
      <c r="H14" s="162" t="s">
        <v>426</v>
      </c>
      <c r="I14" s="162" t="s">
        <v>889</v>
      </c>
      <c r="J14" s="161">
        <v>59632</v>
      </c>
      <c r="K14" s="162" t="s">
        <v>908</v>
      </c>
      <c r="L14" s="163" t="s">
        <v>909</v>
      </c>
      <c r="M14" s="161" t="s">
        <v>427</v>
      </c>
      <c r="N14" s="149"/>
      <c r="O14" s="149"/>
      <c r="P14" s="149"/>
      <c r="Q14" s="149"/>
    </row>
    <row r="15" spans="1:17" ht="60" customHeight="1" x14ac:dyDescent="0.3">
      <c r="A15" s="156"/>
      <c r="B15" s="152"/>
      <c r="C15" s="161" t="s">
        <v>910</v>
      </c>
      <c r="D15" s="161" t="s">
        <v>911</v>
      </c>
      <c r="E15" s="162" t="s">
        <v>912</v>
      </c>
      <c r="F15" s="162" t="s">
        <v>887</v>
      </c>
      <c r="G15" s="162" t="s">
        <v>913</v>
      </c>
      <c r="H15" s="162" t="s">
        <v>399</v>
      </c>
      <c r="I15" s="162" t="s">
        <v>889</v>
      </c>
      <c r="J15" s="161">
        <v>59715</v>
      </c>
      <c r="K15" s="164" t="s">
        <v>914</v>
      </c>
      <c r="L15" s="163" t="s">
        <v>915</v>
      </c>
      <c r="M15" s="161" t="s">
        <v>400</v>
      </c>
      <c r="N15" s="152"/>
      <c r="O15" s="152"/>
      <c r="P15" s="152"/>
      <c r="Q15" s="152"/>
    </row>
    <row r="16" spans="1:17" ht="60" customHeight="1" x14ac:dyDescent="0.3">
      <c r="A16" s="156"/>
      <c r="B16" s="152"/>
      <c r="C16" s="161" t="s">
        <v>910</v>
      </c>
      <c r="D16" s="161" t="s">
        <v>916</v>
      </c>
      <c r="E16" s="162" t="s">
        <v>917</v>
      </c>
      <c r="F16" s="162" t="s">
        <v>918</v>
      </c>
      <c r="G16" s="162" t="s">
        <v>913</v>
      </c>
      <c r="H16" s="162" t="s">
        <v>399</v>
      </c>
      <c r="I16" s="162" t="s">
        <v>889</v>
      </c>
      <c r="J16" s="161">
        <v>59715</v>
      </c>
      <c r="K16" s="164" t="s">
        <v>919</v>
      </c>
      <c r="L16" s="163" t="s">
        <v>920</v>
      </c>
      <c r="M16" s="161" t="s">
        <v>400</v>
      </c>
      <c r="N16" s="152"/>
      <c r="O16" s="152"/>
      <c r="P16" s="152"/>
      <c r="Q16" s="152"/>
    </row>
    <row r="17" spans="1:17" ht="60" customHeight="1" x14ac:dyDescent="0.3">
      <c r="A17" s="156"/>
      <c r="B17" s="149"/>
      <c r="C17" s="161" t="s">
        <v>921</v>
      </c>
      <c r="D17" s="161" t="s">
        <v>885</v>
      </c>
      <c r="E17" s="162" t="s">
        <v>922</v>
      </c>
      <c r="F17" s="162" t="s">
        <v>887</v>
      </c>
      <c r="G17" s="164" t="s">
        <v>923</v>
      </c>
      <c r="H17" s="162" t="s">
        <v>544</v>
      </c>
      <c r="I17" s="162" t="s">
        <v>889</v>
      </c>
      <c r="J17" s="161">
        <v>59014</v>
      </c>
      <c r="K17" s="167" t="s">
        <v>924</v>
      </c>
      <c r="L17" s="168" t="s">
        <v>925</v>
      </c>
      <c r="M17" s="161" t="s">
        <v>400</v>
      </c>
      <c r="N17" s="149"/>
      <c r="O17" s="149"/>
      <c r="P17" s="149"/>
      <c r="Q17" s="149"/>
    </row>
    <row r="18" spans="1:17" ht="60" customHeight="1" x14ac:dyDescent="0.25">
      <c r="A18" s="156"/>
      <c r="B18" s="149"/>
      <c r="C18" s="161" t="s">
        <v>926</v>
      </c>
      <c r="D18" s="161" t="s">
        <v>927</v>
      </c>
      <c r="E18" s="162" t="s">
        <v>928</v>
      </c>
      <c r="F18" s="165" t="s">
        <v>887</v>
      </c>
      <c r="G18" s="162" t="s">
        <v>929</v>
      </c>
      <c r="H18" s="162" t="s">
        <v>455</v>
      </c>
      <c r="I18" s="162" t="s">
        <v>889</v>
      </c>
      <c r="J18" s="161">
        <v>59523</v>
      </c>
      <c r="K18" s="161" t="s">
        <v>930</v>
      </c>
      <c r="L18" s="163" t="s">
        <v>931</v>
      </c>
      <c r="M18" s="161" t="s">
        <v>456</v>
      </c>
      <c r="N18" s="149"/>
      <c r="O18" s="149"/>
      <c r="P18" s="149"/>
      <c r="Q18" s="149"/>
    </row>
    <row r="19" spans="1:17" ht="60" customHeight="1" x14ac:dyDescent="0.25">
      <c r="A19" s="156"/>
      <c r="B19" s="152"/>
      <c r="C19" s="161" t="s">
        <v>932</v>
      </c>
      <c r="D19" s="161" t="s">
        <v>933</v>
      </c>
      <c r="E19" s="167" t="s">
        <v>934</v>
      </c>
      <c r="F19" s="165" t="s">
        <v>887</v>
      </c>
      <c r="G19" s="167" t="s">
        <v>935</v>
      </c>
      <c r="H19" s="162" t="s">
        <v>550</v>
      </c>
      <c r="I19" s="162" t="s">
        <v>889</v>
      </c>
      <c r="J19" s="161">
        <v>59323</v>
      </c>
      <c r="K19" s="161" t="s">
        <v>936</v>
      </c>
      <c r="L19" s="168" t="s">
        <v>937</v>
      </c>
      <c r="M19" s="161" t="s">
        <v>445</v>
      </c>
      <c r="N19" s="152"/>
      <c r="O19" s="152"/>
      <c r="P19" s="152"/>
      <c r="Q19" s="152"/>
    </row>
    <row r="20" spans="1:17" ht="60" customHeight="1" x14ac:dyDescent="0.3">
      <c r="A20" s="156"/>
      <c r="B20" s="152"/>
      <c r="C20" s="161" t="s">
        <v>938</v>
      </c>
      <c r="D20" s="161" t="s">
        <v>939</v>
      </c>
      <c r="E20" s="161" t="s">
        <v>940</v>
      </c>
      <c r="F20" s="165" t="s">
        <v>887</v>
      </c>
      <c r="G20" s="161" t="s">
        <v>941</v>
      </c>
      <c r="H20" s="162" t="s">
        <v>513</v>
      </c>
      <c r="I20" s="162" t="s">
        <v>889</v>
      </c>
      <c r="J20" s="161">
        <v>59912</v>
      </c>
      <c r="K20" s="162" t="s">
        <v>942</v>
      </c>
      <c r="L20" s="163" t="s">
        <v>943</v>
      </c>
      <c r="M20" s="161" t="s">
        <v>402</v>
      </c>
      <c r="N20" s="152"/>
      <c r="O20" s="152"/>
      <c r="P20" s="152"/>
      <c r="Q20" s="152"/>
    </row>
    <row r="21" spans="1:17" ht="60" customHeight="1" x14ac:dyDescent="0.3">
      <c r="A21" s="156"/>
      <c r="B21" s="152"/>
      <c r="C21" s="161" t="s">
        <v>944</v>
      </c>
      <c r="D21" s="167" t="s">
        <v>945</v>
      </c>
      <c r="E21" s="167" t="s">
        <v>946</v>
      </c>
      <c r="F21" s="165" t="s">
        <v>887</v>
      </c>
      <c r="G21" s="167" t="s">
        <v>947</v>
      </c>
      <c r="H21" s="162" t="s">
        <v>446</v>
      </c>
      <c r="I21" s="162" t="s">
        <v>889</v>
      </c>
      <c r="J21" s="161">
        <v>59019</v>
      </c>
      <c r="K21" s="167" t="s">
        <v>948</v>
      </c>
      <c r="L21" s="163" t="s">
        <v>949</v>
      </c>
      <c r="M21" s="161" t="s">
        <v>447</v>
      </c>
      <c r="N21" s="152"/>
      <c r="O21" s="152"/>
      <c r="P21" s="152"/>
      <c r="Q21" s="152"/>
    </row>
    <row r="22" spans="1:17" ht="60" customHeight="1" x14ac:dyDescent="0.3">
      <c r="A22" s="156"/>
      <c r="B22" s="152"/>
      <c r="C22" s="161" t="s">
        <v>950</v>
      </c>
      <c r="D22" s="161" t="s">
        <v>951</v>
      </c>
      <c r="E22" s="161" t="s">
        <v>952</v>
      </c>
      <c r="F22" s="165" t="s">
        <v>887</v>
      </c>
      <c r="G22" s="167" t="s">
        <v>953</v>
      </c>
      <c r="H22" s="161" t="s">
        <v>457</v>
      </c>
      <c r="I22" s="162" t="s">
        <v>889</v>
      </c>
      <c r="J22" s="161">
        <v>59425</v>
      </c>
      <c r="K22" s="161" t="s">
        <v>954</v>
      </c>
      <c r="L22" s="168" t="s">
        <v>955</v>
      </c>
      <c r="M22" s="161" t="s">
        <v>458</v>
      </c>
      <c r="N22" s="152"/>
      <c r="O22" s="152"/>
      <c r="P22" s="152"/>
      <c r="Q22" s="152"/>
    </row>
    <row r="23" spans="1:17" ht="60" customHeight="1" x14ac:dyDescent="0.3">
      <c r="A23" s="156"/>
      <c r="B23" s="152"/>
      <c r="C23" s="161" t="s">
        <v>956</v>
      </c>
      <c r="D23" s="161" t="s">
        <v>957</v>
      </c>
      <c r="E23" s="167" t="s">
        <v>958</v>
      </c>
      <c r="F23" s="165" t="s">
        <v>887</v>
      </c>
      <c r="G23" s="161" t="s">
        <v>959</v>
      </c>
      <c r="H23" s="161" t="s">
        <v>420</v>
      </c>
      <c r="I23" s="162" t="s">
        <v>889</v>
      </c>
      <c r="J23" s="161">
        <v>59427</v>
      </c>
      <c r="K23" s="161" t="s">
        <v>960</v>
      </c>
      <c r="L23" s="168" t="s">
        <v>961</v>
      </c>
      <c r="M23" s="161" t="s">
        <v>421</v>
      </c>
      <c r="N23" s="152"/>
      <c r="O23" s="152"/>
      <c r="P23" s="152"/>
      <c r="Q23" s="152"/>
    </row>
    <row r="24" spans="1:17" ht="60" customHeight="1" x14ac:dyDescent="0.3">
      <c r="A24" s="156"/>
      <c r="B24" s="152"/>
      <c r="C24" s="161" t="s">
        <v>962</v>
      </c>
      <c r="D24" s="161" t="s">
        <v>963</v>
      </c>
      <c r="E24" s="161" t="s">
        <v>964</v>
      </c>
      <c r="F24" s="165" t="s">
        <v>887</v>
      </c>
      <c r="G24" s="161" t="s">
        <v>965</v>
      </c>
      <c r="H24" s="161" t="s">
        <v>519</v>
      </c>
      <c r="I24" s="162" t="s">
        <v>889</v>
      </c>
      <c r="J24" s="161">
        <v>59829</v>
      </c>
      <c r="K24" s="161" t="s">
        <v>966</v>
      </c>
      <c r="L24" s="163" t="s">
        <v>967</v>
      </c>
      <c r="M24" s="161" t="s">
        <v>408</v>
      </c>
      <c r="N24" s="152"/>
      <c r="O24" s="152"/>
      <c r="P24" s="152"/>
      <c r="Q24" s="152"/>
    </row>
    <row r="25" spans="1:17" ht="60" customHeight="1" x14ac:dyDescent="0.3">
      <c r="A25" s="156"/>
      <c r="B25" s="153"/>
      <c r="C25" s="161" t="s">
        <v>968</v>
      </c>
      <c r="D25" s="161" t="s">
        <v>951</v>
      </c>
      <c r="E25" s="161" t="s">
        <v>969</v>
      </c>
      <c r="F25" s="165" t="s">
        <v>887</v>
      </c>
      <c r="G25" s="161" t="s">
        <v>711</v>
      </c>
      <c r="H25" s="161" t="s">
        <v>443</v>
      </c>
      <c r="I25" s="162" t="s">
        <v>889</v>
      </c>
      <c r="J25" s="161">
        <v>59722</v>
      </c>
      <c r="K25" s="161" t="s">
        <v>970</v>
      </c>
      <c r="L25" s="168" t="s">
        <v>971</v>
      </c>
      <c r="M25" s="161" t="s">
        <v>454</v>
      </c>
      <c r="N25" s="153"/>
      <c r="O25" s="153"/>
      <c r="P25" s="153"/>
      <c r="Q25" s="153"/>
    </row>
    <row r="26" spans="1:17" ht="60" customHeight="1" x14ac:dyDescent="0.3">
      <c r="A26" s="156"/>
      <c r="B26" s="149"/>
      <c r="C26" s="161" t="s">
        <v>972</v>
      </c>
      <c r="D26" s="161" t="s">
        <v>973</v>
      </c>
      <c r="E26" s="161" t="s">
        <v>974</v>
      </c>
      <c r="F26" s="165" t="s">
        <v>887</v>
      </c>
      <c r="G26" s="161" t="s">
        <v>975</v>
      </c>
      <c r="H26" s="161" t="s">
        <v>440</v>
      </c>
      <c r="I26" s="162" t="s">
        <v>889</v>
      </c>
      <c r="J26" s="161">
        <v>59725</v>
      </c>
      <c r="K26" s="161" t="s">
        <v>976</v>
      </c>
      <c r="L26" s="169" t="s">
        <v>977</v>
      </c>
      <c r="M26" s="161" t="s">
        <v>441</v>
      </c>
      <c r="N26" s="149"/>
      <c r="O26" s="149"/>
      <c r="P26" s="149"/>
      <c r="Q26" s="149"/>
    </row>
    <row r="27" spans="1:17" ht="60" customHeight="1" x14ac:dyDescent="0.3">
      <c r="A27" s="156"/>
      <c r="B27" s="152"/>
      <c r="C27" s="161" t="s">
        <v>978</v>
      </c>
      <c r="D27" s="167" t="s">
        <v>979</v>
      </c>
      <c r="E27" s="167" t="s">
        <v>980</v>
      </c>
      <c r="F27" s="165" t="s">
        <v>887</v>
      </c>
      <c r="G27" s="167" t="s">
        <v>981</v>
      </c>
      <c r="H27" s="161" t="s">
        <v>516</v>
      </c>
      <c r="I27" s="162" t="s">
        <v>889</v>
      </c>
      <c r="J27" s="161">
        <v>59635</v>
      </c>
      <c r="K27" s="162" t="s">
        <v>982</v>
      </c>
      <c r="L27" s="170" t="s">
        <v>983</v>
      </c>
      <c r="M27" s="167" t="s">
        <v>406</v>
      </c>
      <c r="N27" s="152"/>
      <c r="O27" s="152"/>
      <c r="P27" s="152"/>
      <c r="Q27" s="152"/>
    </row>
    <row r="28" spans="1:17" ht="60" customHeight="1" x14ac:dyDescent="0.3">
      <c r="A28" s="156"/>
      <c r="B28" s="149"/>
      <c r="C28" s="161" t="s">
        <v>984</v>
      </c>
      <c r="D28" s="167" t="s">
        <v>985</v>
      </c>
      <c r="E28" s="167" t="s">
        <v>534</v>
      </c>
      <c r="F28" s="165" t="s">
        <v>887</v>
      </c>
      <c r="G28" s="167" t="s">
        <v>986</v>
      </c>
      <c r="H28" s="161" t="s">
        <v>551</v>
      </c>
      <c r="I28" s="162" t="s">
        <v>889</v>
      </c>
      <c r="J28" s="161">
        <v>59729</v>
      </c>
      <c r="K28" s="161" t="s">
        <v>987</v>
      </c>
      <c r="L28" s="163" t="s">
        <v>988</v>
      </c>
      <c r="M28" s="161" t="s">
        <v>451</v>
      </c>
      <c r="N28" s="149"/>
      <c r="O28" s="149"/>
      <c r="P28" s="149"/>
      <c r="Q28" s="149"/>
    </row>
    <row r="29" spans="1:17" ht="60" customHeight="1" x14ac:dyDescent="0.3">
      <c r="A29" s="156"/>
      <c r="B29" s="149"/>
      <c r="C29" s="161" t="s">
        <v>989</v>
      </c>
      <c r="D29" s="167" t="s">
        <v>990</v>
      </c>
      <c r="E29" s="167" t="s">
        <v>991</v>
      </c>
      <c r="F29" s="165" t="s">
        <v>887</v>
      </c>
      <c r="G29" s="167" t="s">
        <v>992</v>
      </c>
      <c r="H29" s="161" t="s">
        <v>523</v>
      </c>
      <c r="I29" s="161" t="s">
        <v>889</v>
      </c>
      <c r="J29" s="161">
        <v>59917</v>
      </c>
      <c r="K29" s="167" t="s">
        <v>993</v>
      </c>
      <c r="L29" s="168" t="s">
        <v>994</v>
      </c>
      <c r="M29" s="161" t="s">
        <v>415</v>
      </c>
      <c r="N29" s="149"/>
      <c r="O29" s="149"/>
      <c r="P29" s="149"/>
      <c r="Q29" s="149"/>
    </row>
    <row r="30" spans="1:17" ht="60" customHeight="1" x14ac:dyDescent="0.3">
      <c r="A30" s="156"/>
      <c r="B30" s="149"/>
      <c r="C30" s="161" t="s">
        <v>995</v>
      </c>
      <c r="D30" s="167" t="s">
        <v>996</v>
      </c>
      <c r="E30" s="167" t="s">
        <v>997</v>
      </c>
      <c r="F30" s="165" t="s">
        <v>887</v>
      </c>
      <c r="G30" s="167" t="s">
        <v>998</v>
      </c>
      <c r="H30" s="161" t="s">
        <v>538</v>
      </c>
      <c r="I30" s="165" t="s">
        <v>889</v>
      </c>
      <c r="J30" s="161">
        <v>59221</v>
      </c>
      <c r="K30" s="161" t="s">
        <v>999</v>
      </c>
      <c r="L30" s="163" t="s">
        <v>1000</v>
      </c>
      <c r="M30" s="161" t="s">
        <v>433</v>
      </c>
      <c r="N30" s="149"/>
      <c r="O30" s="149"/>
      <c r="P30" s="149"/>
      <c r="Q30" s="149"/>
    </row>
    <row r="31" spans="1:17" ht="60" customHeight="1" x14ac:dyDescent="0.3">
      <c r="A31" s="156"/>
      <c r="B31" s="149"/>
      <c r="C31" s="161" t="s">
        <v>1001</v>
      </c>
      <c r="D31" s="161" t="s">
        <v>985</v>
      </c>
      <c r="E31" s="167" t="s">
        <v>1002</v>
      </c>
      <c r="F31" s="165" t="s">
        <v>887</v>
      </c>
      <c r="G31" s="161" t="s">
        <v>1003</v>
      </c>
      <c r="H31" s="161" t="s">
        <v>461</v>
      </c>
      <c r="I31" s="162" t="s">
        <v>889</v>
      </c>
      <c r="J31" s="161">
        <v>59442</v>
      </c>
      <c r="K31" s="167" t="s">
        <v>1004</v>
      </c>
      <c r="L31" s="163" t="s">
        <v>1005</v>
      </c>
      <c r="M31" s="161" t="s">
        <v>462</v>
      </c>
      <c r="N31" s="149"/>
      <c r="O31" s="149"/>
      <c r="P31" s="149"/>
      <c r="Q31" s="149"/>
    </row>
    <row r="32" spans="1:17" ht="60" customHeight="1" x14ac:dyDescent="0.3">
      <c r="A32" s="156"/>
      <c r="B32" s="149"/>
      <c r="C32" s="161" t="s">
        <v>1006</v>
      </c>
      <c r="D32" s="161" t="s">
        <v>1007</v>
      </c>
      <c r="E32" s="167" t="s">
        <v>439</v>
      </c>
      <c r="F32" s="165" t="s">
        <v>887</v>
      </c>
      <c r="G32" s="161" t="s">
        <v>1008</v>
      </c>
      <c r="H32" s="161" t="s">
        <v>546</v>
      </c>
      <c r="I32" s="162" t="s">
        <v>889</v>
      </c>
      <c r="J32" s="161">
        <v>59029</v>
      </c>
      <c r="K32" s="162" t="s">
        <v>1009</v>
      </c>
      <c r="L32" s="163" t="s">
        <v>1010</v>
      </c>
      <c r="M32" s="161" t="s">
        <v>437</v>
      </c>
      <c r="N32" s="149"/>
      <c r="O32" s="149"/>
      <c r="P32" s="149"/>
      <c r="Q32" s="149"/>
    </row>
    <row r="33" spans="1:17" ht="60" customHeight="1" x14ac:dyDescent="0.3">
      <c r="A33" s="156"/>
      <c r="B33" s="152"/>
      <c r="C33" s="161" t="s">
        <v>1011</v>
      </c>
      <c r="D33" s="161" t="s">
        <v>1012</v>
      </c>
      <c r="E33" s="167" t="s">
        <v>1013</v>
      </c>
      <c r="F33" s="165" t="s">
        <v>887</v>
      </c>
      <c r="G33" s="167" t="s">
        <v>1014</v>
      </c>
      <c r="H33" s="161" t="s">
        <v>452</v>
      </c>
      <c r="I33" s="162" t="s">
        <v>889</v>
      </c>
      <c r="J33" s="161">
        <v>59230</v>
      </c>
      <c r="K33" s="161" t="s">
        <v>1015</v>
      </c>
      <c r="L33" s="163" t="s">
        <v>1016</v>
      </c>
      <c r="M33" s="161" t="s">
        <v>453</v>
      </c>
      <c r="N33" s="152"/>
      <c r="O33" s="152"/>
      <c r="P33" s="152"/>
      <c r="Q33" s="152"/>
    </row>
    <row r="34" spans="1:17" ht="60" customHeight="1" x14ac:dyDescent="0.3">
      <c r="A34" s="156"/>
      <c r="B34" s="152"/>
      <c r="C34" s="161" t="s">
        <v>1017</v>
      </c>
      <c r="D34" s="161" t="s">
        <v>1018</v>
      </c>
      <c r="E34" s="161" t="s">
        <v>1019</v>
      </c>
      <c r="F34" s="165" t="s">
        <v>887</v>
      </c>
      <c r="G34" s="161" t="s">
        <v>1020</v>
      </c>
      <c r="H34" s="161" t="s">
        <v>438</v>
      </c>
      <c r="I34" s="162" t="s">
        <v>889</v>
      </c>
      <c r="J34" s="161">
        <v>59330</v>
      </c>
      <c r="K34" s="161" t="s">
        <v>1021</v>
      </c>
      <c r="L34" s="169" t="s">
        <v>1022</v>
      </c>
      <c r="M34" s="161" t="s">
        <v>439</v>
      </c>
      <c r="N34" s="152"/>
      <c r="O34" s="152"/>
      <c r="P34" s="152"/>
      <c r="Q34" s="152"/>
    </row>
    <row r="35" spans="1:17" ht="60" customHeight="1" x14ac:dyDescent="0.3">
      <c r="A35" s="156"/>
      <c r="B35" s="149"/>
      <c r="C35" s="161" t="s">
        <v>1023</v>
      </c>
      <c r="D35" s="161" t="s">
        <v>939</v>
      </c>
      <c r="E35" s="161" t="s">
        <v>1024</v>
      </c>
      <c r="F35" s="165" t="s">
        <v>887</v>
      </c>
      <c r="G35" s="161" t="s">
        <v>1025</v>
      </c>
      <c r="H35" s="161" t="s">
        <v>403</v>
      </c>
      <c r="I35" s="162" t="s">
        <v>889</v>
      </c>
      <c r="J35" s="161">
        <v>59405</v>
      </c>
      <c r="K35" s="161" t="s">
        <v>1026</v>
      </c>
      <c r="L35" s="163" t="s">
        <v>1027</v>
      </c>
      <c r="M35" s="161" t="s">
        <v>404</v>
      </c>
      <c r="N35" s="149"/>
      <c r="O35" s="149"/>
      <c r="P35" s="149"/>
      <c r="Q35" s="149"/>
    </row>
    <row r="36" spans="1:17" ht="60" customHeight="1" x14ac:dyDescent="0.3">
      <c r="A36" s="156"/>
      <c r="B36" s="149"/>
      <c r="C36" s="161" t="s">
        <v>1028</v>
      </c>
      <c r="D36" s="161" t="s">
        <v>1029</v>
      </c>
      <c r="E36" s="161" t="s">
        <v>1030</v>
      </c>
      <c r="F36" s="165" t="s">
        <v>887</v>
      </c>
      <c r="G36" s="161" t="s">
        <v>1031</v>
      </c>
      <c r="H36" s="161" t="s">
        <v>407</v>
      </c>
      <c r="I36" s="162" t="s">
        <v>889</v>
      </c>
      <c r="J36" s="161">
        <v>59840</v>
      </c>
      <c r="K36" s="161" t="s">
        <v>1032</v>
      </c>
      <c r="L36" s="163" t="s">
        <v>1033</v>
      </c>
      <c r="M36" s="161" t="s">
        <v>408</v>
      </c>
      <c r="N36" s="149"/>
      <c r="O36" s="149"/>
      <c r="P36" s="149"/>
      <c r="Q36" s="149"/>
    </row>
    <row r="37" spans="1:17" ht="60" customHeight="1" x14ac:dyDescent="0.3">
      <c r="A37" s="156"/>
      <c r="B37" s="149"/>
      <c r="C37" s="161" t="s">
        <v>1034</v>
      </c>
      <c r="D37" s="161" t="s">
        <v>1035</v>
      </c>
      <c r="E37" s="167" t="s">
        <v>1036</v>
      </c>
      <c r="F37" s="165" t="s">
        <v>887</v>
      </c>
      <c r="G37" s="161" t="s">
        <v>1037</v>
      </c>
      <c r="H37" s="161" t="s">
        <v>416</v>
      </c>
      <c r="I37" s="162" t="s">
        <v>889</v>
      </c>
      <c r="J37" s="161">
        <v>59501</v>
      </c>
      <c r="K37" s="162" t="s">
        <v>1038</v>
      </c>
      <c r="L37" s="163" t="s">
        <v>1039</v>
      </c>
      <c r="M37" s="161" t="s">
        <v>417</v>
      </c>
      <c r="N37" s="149"/>
      <c r="O37" s="149"/>
      <c r="P37" s="149"/>
      <c r="Q37" s="149"/>
    </row>
    <row r="38" spans="1:17" ht="60" customHeight="1" x14ac:dyDescent="0.3">
      <c r="A38" s="156"/>
      <c r="B38" s="154"/>
      <c r="C38" s="162" t="s">
        <v>1040</v>
      </c>
      <c r="D38" s="162" t="s">
        <v>524</v>
      </c>
      <c r="E38" s="162" t="s">
        <v>1041</v>
      </c>
      <c r="F38" s="162" t="s">
        <v>887</v>
      </c>
      <c r="G38" s="162" t="s">
        <v>773</v>
      </c>
      <c r="H38" s="162" t="s">
        <v>405</v>
      </c>
      <c r="I38" s="162" t="s">
        <v>889</v>
      </c>
      <c r="J38" s="161">
        <v>59601</v>
      </c>
      <c r="K38" s="161" t="s">
        <v>1042</v>
      </c>
      <c r="L38" s="169" t="s">
        <v>1043</v>
      </c>
      <c r="M38" s="161" t="s">
        <v>406</v>
      </c>
      <c r="N38" s="154"/>
      <c r="O38" s="154"/>
      <c r="P38" s="154"/>
      <c r="Q38" s="154"/>
    </row>
    <row r="39" spans="1:17" ht="60" customHeight="1" x14ac:dyDescent="0.3">
      <c r="A39" s="156"/>
      <c r="B39" s="149"/>
      <c r="C39" s="161" t="s">
        <v>1044</v>
      </c>
      <c r="D39" s="164" t="s">
        <v>1045</v>
      </c>
      <c r="E39" s="164" t="s">
        <v>1046</v>
      </c>
      <c r="F39" s="162" t="s">
        <v>887</v>
      </c>
      <c r="G39" s="162" t="s">
        <v>1047</v>
      </c>
      <c r="H39" s="161" t="s">
        <v>537</v>
      </c>
      <c r="I39" s="162" t="s">
        <v>889</v>
      </c>
      <c r="J39" s="161">
        <v>59845</v>
      </c>
      <c r="K39" s="167" t="s">
        <v>1048</v>
      </c>
      <c r="L39" s="168" t="s">
        <v>1049</v>
      </c>
      <c r="M39" s="161" t="s">
        <v>431</v>
      </c>
      <c r="N39" s="149"/>
      <c r="O39" s="149"/>
      <c r="P39" s="149"/>
      <c r="Q39" s="149"/>
    </row>
    <row r="40" spans="1:17" ht="60" customHeight="1" x14ac:dyDescent="0.3">
      <c r="A40" s="156"/>
      <c r="B40" s="149"/>
      <c r="C40" s="161" t="s">
        <v>1050</v>
      </c>
      <c r="D40" s="164" t="s">
        <v>1051</v>
      </c>
      <c r="E40" s="164" t="s">
        <v>1052</v>
      </c>
      <c r="F40" s="162" t="s">
        <v>887</v>
      </c>
      <c r="G40" s="162" t="s">
        <v>1053</v>
      </c>
      <c r="H40" s="161" t="s">
        <v>545</v>
      </c>
      <c r="I40" s="162" t="s">
        <v>889</v>
      </c>
      <c r="J40" s="161">
        <v>59041</v>
      </c>
      <c r="K40" s="167" t="s">
        <v>1054</v>
      </c>
      <c r="L40" s="168" t="s">
        <v>1055</v>
      </c>
      <c r="M40" s="161" t="s">
        <v>437</v>
      </c>
      <c r="N40" s="149"/>
      <c r="O40" s="149"/>
      <c r="P40" s="149"/>
      <c r="Q40" s="149"/>
    </row>
    <row r="41" spans="1:17" ht="60" customHeight="1" x14ac:dyDescent="0.3">
      <c r="A41" s="156"/>
      <c r="B41" s="149"/>
      <c r="C41" s="161" t="s">
        <v>1056</v>
      </c>
      <c r="D41" s="162" t="s">
        <v>1057</v>
      </c>
      <c r="E41" s="162" t="s">
        <v>1058</v>
      </c>
      <c r="F41" s="162" t="s">
        <v>887</v>
      </c>
      <c r="G41" s="162" t="s">
        <v>1059</v>
      </c>
      <c r="H41" s="161" t="s">
        <v>401</v>
      </c>
      <c r="I41" s="162" t="s">
        <v>889</v>
      </c>
      <c r="J41" s="161">
        <v>59901</v>
      </c>
      <c r="K41" s="161" t="s">
        <v>1060</v>
      </c>
      <c r="L41" s="163" t="s">
        <v>1061</v>
      </c>
      <c r="M41" s="161" t="s">
        <v>402</v>
      </c>
      <c r="N41" s="149"/>
      <c r="O41" s="149"/>
      <c r="P41" s="149"/>
      <c r="Q41" s="149"/>
    </row>
    <row r="42" spans="1:17" ht="60" customHeight="1" x14ac:dyDescent="0.3">
      <c r="A42" s="156"/>
      <c r="B42" s="152"/>
      <c r="C42" s="161" t="s">
        <v>1062</v>
      </c>
      <c r="D42" s="162" t="s">
        <v>1063</v>
      </c>
      <c r="E42" s="162" t="s">
        <v>1064</v>
      </c>
      <c r="F42" s="162" t="s">
        <v>887</v>
      </c>
      <c r="G42" s="162" t="s">
        <v>1065</v>
      </c>
      <c r="H42" s="161" t="s">
        <v>608</v>
      </c>
      <c r="I42" s="162" t="s">
        <v>889</v>
      </c>
      <c r="J42" s="161">
        <v>59043</v>
      </c>
      <c r="K42" s="161" t="s">
        <v>1066</v>
      </c>
      <c r="L42" s="163" t="s">
        <v>1067</v>
      </c>
      <c r="M42" s="161" t="s">
        <v>445</v>
      </c>
      <c r="N42" s="152"/>
      <c r="O42" s="152"/>
      <c r="P42" s="152"/>
      <c r="Q42" s="152"/>
    </row>
    <row r="43" spans="1:17" ht="60" customHeight="1" x14ac:dyDescent="0.3">
      <c r="A43" s="156"/>
      <c r="B43" s="149"/>
      <c r="C43" s="161" t="s">
        <v>1068</v>
      </c>
      <c r="D43" s="162" t="s">
        <v>1069</v>
      </c>
      <c r="E43" s="162" t="s">
        <v>1070</v>
      </c>
      <c r="F43" s="162" t="s">
        <v>887</v>
      </c>
      <c r="G43" s="161" t="s">
        <v>1071</v>
      </c>
      <c r="H43" s="161" t="s">
        <v>506</v>
      </c>
      <c r="I43" s="161" t="s">
        <v>889</v>
      </c>
      <c r="J43" s="161">
        <v>59044</v>
      </c>
      <c r="K43" s="161" t="s">
        <v>1072</v>
      </c>
      <c r="L43" s="169" t="s">
        <v>1073</v>
      </c>
      <c r="M43" s="161" t="s">
        <v>397</v>
      </c>
      <c r="N43" s="149"/>
      <c r="O43" s="149"/>
      <c r="P43" s="149"/>
      <c r="Q43" s="149"/>
    </row>
    <row r="44" spans="1:17" ht="60" customHeight="1" x14ac:dyDescent="0.3">
      <c r="A44" s="156"/>
      <c r="B44" s="152"/>
      <c r="C44" s="165" t="s">
        <v>1074</v>
      </c>
      <c r="D44" s="162" t="s">
        <v>933</v>
      </c>
      <c r="E44" s="164" t="s">
        <v>1075</v>
      </c>
      <c r="F44" s="171" t="s">
        <v>887</v>
      </c>
      <c r="G44" s="165" t="s">
        <v>1076</v>
      </c>
      <c r="H44" s="165" t="s">
        <v>428</v>
      </c>
      <c r="I44" s="165" t="s">
        <v>889</v>
      </c>
      <c r="J44" s="165">
        <v>59457</v>
      </c>
      <c r="K44" s="161" t="s">
        <v>1077</v>
      </c>
      <c r="L44" s="166" t="s">
        <v>1078</v>
      </c>
      <c r="M44" s="161" t="s">
        <v>429</v>
      </c>
      <c r="N44" s="152"/>
      <c r="O44" s="152"/>
      <c r="P44" s="152"/>
      <c r="Q44" s="152"/>
    </row>
    <row r="45" spans="1:17" ht="60" customHeight="1" x14ac:dyDescent="0.3">
      <c r="A45" s="156"/>
      <c r="B45" s="149"/>
      <c r="C45" s="162" t="s">
        <v>1079</v>
      </c>
      <c r="D45" s="162" t="s">
        <v>916</v>
      </c>
      <c r="E45" s="162" t="s">
        <v>1080</v>
      </c>
      <c r="F45" s="164" t="s">
        <v>887</v>
      </c>
      <c r="G45" s="162" t="s">
        <v>1081</v>
      </c>
      <c r="H45" s="162" t="s">
        <v>414</v>
      </c>
      <c r="I45" s="162" t="s">
        <v>889</v>
      </c>
      <c r="J45" s="165">
        <v>59923</v>
      </c>
      <c r="K45" s="162" t="s">
        <v>1082</v>
      </c>
      <c r="L45" s="172" t="s">
        <v>1083</v>
      </c>
      <c r="M45" s="161" t="s">
        <v>415</v>
      </c>
      <c r="N45" s="149"/>
      <c r="O45" s="149"/>
      <c r="P45" s="149"/>
      <c r="Q45" s="149"/>
    </row>
    <row r="46" spans="1:17" ht="60" customHeight="1" x14ac:dyDescent="0.3">
      <c r="A46" s="156"/>
      <c r="B46" s="152"/>
      <c r="C46" s="162" t="s">
        <v>1084</v>
      </c>
      <c r="D46" s="162" t="s">
        <v>979</v>
      </c>
      <c r="E46" s="162" t="s">
        <v>1085</v>
      </c>
      <c r="F46" s="162" t="s">
        <v>887</v>
      </c>
      <c r="G46" s="162" t="s">
        <v>1086</v>
      </c>
      <c r="H46" s="162" t="s">
        <v>418</v>
      </c>
      <c r="I46" s="162" t="s">
        <v>889</v>
      </c>
      <c r="J46" s="165">
        <v>59047</v>
      </c>
      <c r="K46" s="162" t="s">
        <v>1087</v>
      </c>
      <c r="L46" s="163" t="s">
        <v>1088</v>
      </c>
      <c r="M46" s="161" t="s">
        <v>419</v>
      </c>
      <c r="N46" s="152"/>
      <c r="O46" s="152"/>
      <c r="P46" s="152"/>
      <c r="Q46" s="152"/>
    </row>
    <row r="47" spans="1:17" ht="60" customHeight="1" x14ac:dyDescent="0.3">
      <c r="A47" s="156"/>
      <c r="B47" s="149"/>
      <c r="C47" s="162" t="s">
        <v>1089</v>
      </c>
      <c r="D47" s="164" t="s">
        <v>1090</v>
      </c>
      <c r="E47" s="171" t="s">
        <v>1091</v>
      </c>
      <c r="F47" s="162" t="s">
        <v>887</v>
      </c>
      <c r="G47" s="162" t="s">
        <v>1092</v>
      </c>
      <c r="H47" s="162" t="s">
        <v>510</v>
      </c>
      <c r="I47" s="162" t="s">
        <v>889</v>
      </c>
      <c r="J47" s="165">
        <v>59741</v>
      </c>
      <c r="K47" s="161" t="s">
        <v>1093</v>
      </c>
      <c r="L47" s="163" t="s">
        <v>1094</v>
      </c>
      <c r="M47" s="161" t="s">
        <v>400</v>
      </c>
      <c r="N47" s="149"/>
      <c r="O47" s="149"/>
      <c r="P47" s="149"/>
      <c r="Q47" s="149"/>
    </row>
    <row r="48" spans="1:17" ht="60" customHeight="1" x14ac:dyDescent="0.3">
      <c r="A48" s="156"/>
      <c r="B48" s="149"/>
      <c r="C48" s="162" t="s">
        <v>1095</v>
      </c>
      <c r="D48" s="164" t="s">
        <v>1096</v>
      </c>
      <c r="E48" s="164" t="s">
        <v>1097</v>
      </c>
      <c r="F48" s="162" t="s">
        <v>887</v>
      </c>
      <c r="G48" s="162" t="s">
        <v>1098</v>
      </c>
      <c r="H48" s="162" t="s">
        <v>424</v>
      </c>
      <c r="I48" s="162" t="s">
        <v>889</v>
      </c>
      <c r="J48" s="165">
        <v>59301</v>
      </c>
      <c r="K48" s="161" t="s">
        <v>1099</v>
      </c>
      <c r="L48" s="168" t="s">
        <v>1100</v>
      </c>
      <c r="M48" s="173" t="s">
        <v>425</v>
      </c>
      <c r="N48" s="149"/>
      <c r="O48" s="149"/>
      <c r="P48" s="149"/>
      <c r="Q48" s="149"/>
    </row>
    <row r="49" spans="1:17" ht="60" customHeight="1" x14ac:dyDescent="0.3">
      <c r="A49" s="156"/>
      <c r="B49" s="149"/>
      <c r="C49" s="162" t="s">
        <v>1101</v>
      </c>
      <c r="D49" s="161" t="s">
        <v>885</v>
      </c>
      <c r="E49" s="161" t="s">
        <v>1102</v>
      </c>
      <c r="F49" s="162" t="s">
        <v>887</v>
      </c>
      <c r="G49" s="162" t="s">
        <v>1103</v>
      </c>
      <c r="H49" s="162" t="s">
        <v>398</v>
      </c>
      <c r="I49" s="162" t="s">
        <v>889</v>
      </c>
      <c r="J49" s="161">
        <v>59802</v>
      </c>
      <c r="K49" s="161" t="s">
        <v>1104</v>
      </c>
      <c r="L49" s="168" t="s">
        <v>1105</v>
      </c>
      <c r="M49" s="161" t="s">
        <v>398</v>
      </c>
      <c r="N49" s="149"/>
      <c r="O49" s="149"/>
      <c r="P49" s="149"/>
      <c r="Q49" s="149"/>
    </row>
    <row r="50" spans="1:17" ht="60" customHeight="1" x14ac:dyDescent="0.3">
      <c r="A50" s="156"/>
      <c r="B50" s="152"/>
      <c r="C50" s="161" t="s">
        <v>1106</v>
      </c>
      <c r="D50" s="161" t="s">
        <v>1107</v>
      </c>
      <c r="E50" s="162" t="s">
        <v>1108</v>
      </c>
      <c r="F50" s="164" t="s">
        <v>1109</v>
      </c>
      <c r="G50" s="162" t="s">
        <v>1110</v>
      </c>
      <c r="H50" s="162" t="s">
        <v>399</v>
      </c>
      <c r="I50" s="162" t="s">
        <v>889</v>
      </c>
      <c r="J50" s="161">
        <v>59715</v>
      </c>
      <c r="K50" s="164" t="s">
        <v>1111</v>
      </c>
      <c r="L50" s="163" t="s">
        <v>1112</v>
      </c>
      <c r="M50" s="161" t="s">
        <v>400</v>
      </c>
      <c r="N50" s="152"/>
      <c r="O50" s="152"/>
      <c r="P50" s="152"/>
      <c r="Q50" s="152"/>
    </row>
    <row r="51" spans="1:17" ht="60" customHeight="1" x14ac:dyDescent="0.3">
      <c r="A51" s="156"/>
      <c r="B51" s="149"/>
      <c r="C51" s="161" t="s">
        <v>1113</v>
      </c>
      <c r="D51" s="161" t="s">
        <v>1114</v>
      </c>
      <c r="E51" s="161" t="s">
        <v>1115</v>
      </c>
      <c r="F51" s="162" t="s">
        <v>887</v>
      </c>
      <c r="G51" s="162" t="s">
        <v>1116</v>
      </c>
      <c r="H51" s="161" t="s">
        <v>518</v>
      </c>
      <c r="I51" s="162" t="s">
        <v>889</v>
      </c>
      <c r="J51" s="161">
        <v>59841</v>
      </c>
      <c r="K51" s="161" t="s">
        <v>1117</v>
      </c>
      <c r="L51" s="169" t="s">
        <v>1118</v>
      </c>
      <c r="M51" s="161" t="s">
        <v>408</v>
      </c>
      <c r="N51" s="149"/>
      <c r="O51" s="149"/>
      <c r="P51" s="149"/>
      <c r="Q51" s="149"/>
    </row>
    <row r="52" spans="1:17" ht="60" customHeight="1" x14ac:dyDescent="0.3">
      <c r="A52" s="156"/>
      <c r="B52" s="152"/>
      <c r="C52" s="161" t="s">
        <v>1119</v>
      </c>
      <c r="D52" s="161" t="s">
        <v>1120</v>
      </c>
      <c r="E52" s="161" t="s">
        <v>1121</v>
      </c>
      <c r="F52" s="162" t="s">
        <v>887</v>
      </c>
      <c r="G52" s="164" t="s">
        <v>1122</v>
      </c>
      <c r="H52" s="161" t="s">
        <v>536</v>
      </c>
      <c r="I52" s="162" t="s">
        <v>889</v>
      </c>
      <c r="J52" s="161">
        <v>59859</v>
      </c>
      <c r="K52" s="161" t="s">
        <v>1123</v>
      </c>
      <c r="L52" s="163" t="s">
        <v>1124</v>
      </c>
      <c r="M52" s="161" t="s">
        <v>431</v>
      </c>
      <c r="N52" s="152"/>
      <c r="O52" s="152"/>
      <c r="P52" s="152"/>
      <c r="Q52" s="152"/>
    </row>
    <row r="53" spans="1:17" ht="60" customHeight="1" x14ac:dyDescent="0.3">
      <c r="A53" s="156"/>
      <c r="B53" s="152"/>
      <c r="C53" s="161" t="s">
        <v>1125</v>
      </c>
      <c r="D53" s="167" t="s">
        <v>1126</v>
      </c>
      <c r="E53" s="167" t="s">
        <v>1127</v>
      </c>
      <c r="F53" s="162" t="s">
        <v>887</v>
      </c>
      <c r="G53" s="162" t="s">
        <v>1128</v>
      </c>
      <c r="H53" s="161" t="s">
        <v>412</v>
      </c>
      <c r="I53" s="162" t="s">
        <v>889</v>
      </c>
      <c r="J53" s="161">
        <v>59860</v>
      </c>
      <c r="K53" s="161" t="s">
        <v>1129</v>
      </c>
      <c r="L53" s="163" t="s">
        <v>1130</v>
      </c>
      <c r="M53" s="161" t="s">
        <v>413</v>
      </c>
      <c r="N53" s="152"/>
      <c r="O53" s="152"/>
      <c r="P53" s="152"/>
      <c r="Q53" s="152"/>
    </row>
    <row r="54" spans="1:17" ht="60" customHeight="1" x14ac:dyDescent="0.3">
      <c r="A54" s="156"/>
      <c r="B54" s="149"/>
      <c r="C54" s="161" t="s">
        <v>1131</v>
      </c>
      <c r="D54" s="161" t="s">
        <v>1132</v>
      </c>
      <c r="E54" s="161" t="s">
        <v>1133</v>
      </c>
      <c r="F54" s="162" t="s">
        <v>887</v>
      </c>
      <c r="G54" s="162" t="s">
        <v>1134</v>
      </c>
      <c r="H54" s="161" t="s">
        <v>539</v>
      </c>
      <c r="I54" s="162" t="s">
        <v>889</v>
      </c>
      <c r="J54" s="161">
        <v>59255</v>
      </c>
      <c r="K54" s="162" t="s">
        <v>1135</v>
      </c>
      <c r="L54" s="163" t="s">
        <v>1136</v>
      </c>
      <c r="M54" s="161" t="s">
        <v>435</v>
      </c>
      <c r="N54" s="149"/>
      <c r="O54" s="149"/>
      <c r="P54" s="149"/>
      <c r="Q54" s="149"/>
    </row>
    <row r="55" spans="1:17" ht="60" customHeight="1" x14ac:dyDescent="0.3">
      <c r="A55" s="156"/>
      <c r="B55" s="152"/>
      <c r="C55" s="161" t="s">
        <v>1137</v>
      </c>
      <c r="D55" s="161" t="s">
        <v>1138</v>
      </c>
      <c r="E55" s="161" t="s">
        <v>1139</v>
      </c>
      <c r="F55" s="162" t="s">
        <v>887</v>
      </c>
      <c r="G55" s="162" t="s">
        <v>1140</v>
      </c>
      <c r="H55" s="161" t="s">
        <v>436</v>
      </c>
      <c r="I55" s="162" t="s">
        <v>889</v>
      </c>
      <c r="J55" s="161">
        <v>59068</v>
      </c>
      <c r="K55" s="167" t="s">
        <v>1141</v>
      </c>
      <c r="L55" s="163" t="s">
        <v>1142</v>
      </c>
      <c r="M55" s="161" t="s">
        <v>437</v>
      </c>
      <c r="N55" s="152"/>
      <c r="O55" s="152"/>
      <c r="P55" s="152"/>
      <c r="Q55" s="152"/>
    </row>
    <row r="56" spans="1:17" ht="60" customHeight="1" x14ac:dyDescent="0.3">
      <c r="A56" s="156"/>
      <c r="B56" s="152"/>
      <c r="C56" s="161" t="s">
        <v>1143</v>
      </c>
      <c r="D56" s="161" t="s">
        <v>1144</v>
      </c>
      <c r="E56" s="161" t="s">
        <v>1145</v>
      </c>
      <c r="F56" s="162" t="s">
        <v>887</v>
      </c>
      <c r="G56" s="162" t="s">
        <v>1146</v>
      </c>
      <c r="H56" s="161" t="s">
        <v>521</v>
      </c>
      <c r="I56" s="162" t="s">
        <v>889</v>
      </c>
      <c r="J56" s="161">
        <v>59864</v>
      </c>
      <c r="K56" s="167" t="s">
        <v>1147</v>
      </c>
      <c r="L56" s="163" t="s">
        <v>1148</v>
      </c>
      <c r="M56" s="161" t="s">
        <v>413</v>
      </c>
      <c r="N56" s="152"/>
      <c r="O56" s="152"/>
      <c r="P56" s="152"/>
      <c r="Q56" s="152"/>
    </row>
    <row r="57" spans="1:17" ht="60" customHeight="1" x14ac:dyDescent="0.3">
      <c r="A57" s="156"/>
      <c r="B57" s="149"/>
      <c r="C57" s="161" t="s">
        <v>1149</v>
      </c>
      <c r="D57" s="161" t="s">
        <v>1150</v>
      </c>
      <c r="E57" s="161" t="s">
        <v>1151</v>
      </c>
      <c r="F57" s="162" t="s">
        <v>887</v>
      </c>
      <c r="G57" s="162" t="s">
        <v>1152</v>
      </c>
      <c r="H57" s="161" t="s">
        <v>432</v>
      </c>
      <c r="I57" s="162" t="s">
        <v>889</v>
      </c>
      <c r="J57" s="161">
        <v>59270</v>
      </c>
      <c r="K57" s="161" t="s">
        <v>1153</v>
      </c>
      <c r="L57" s="163" t="s">
        <v>1154</v>
      </c>
      <c r="M57" s="161" t="s">
        <v>433</v>
      </c>
      <c r="N57" s="149"/>
      <c r="O57" s="149"/>
      <c r="P57" s="149"/>
      <c r="Q57" s="149"/>
    </row>
    <row r="58" spans="1:17" ht="60" customHeight="1" x14ac:dyDescent="0.3">
      <c r="A58" s="156"/>
      <c r="B58" s="149"/>
      <c r="C58" s="161" t="s">
        <v>1155</v>
      </c>
      <c r="D58" s="161" t="s">
        <v>1156</v>
      </c>
      <c r="E58" s="161" t="s">
        <v>1157</v>
      </c>
      <c r="F58" s="162" t="s">
        <v>887</v>
      </c>
      <c r="G58" s="164" t="s">
        <v>1158</v>
      </c>
      <c r="H58" s="161" t="s">
        <v>517</v>
      </c>
      <c r="I58" s="162" t="s">
        <v>889</v>
      </c>
      <c r="J58" s="161">
        <v>59870</v>
      </c>
      <c r="K58" s="161" t="s">
        <v>1159</v>
      </c>
      <c r="L58" s="163" t="s">
        <v>1160</v>
      </c>
      <c r="M58" s="161" t="s">
        <v>408</v>
      </c>
      <c r="N58" s="149"/>
      <c r="O58" s="149"/>
      <c r="P58" s="149"/>
      <c r="Q58" s="149"/>
    </row>
    <row r="59" spans="1:17" x14ac:dyDescent="0.3">
      <c r="A59" s="156"/>
      <c r="B59" s="149"/>
      <c r="C59" s="149"/>
      <c r="D59" s="149"/>
      <c r="E59" s="149"/>
      <c r="F59" s="149"/>
      <c r="G59" s="150"/>
      <c r="H59" s="150"/>
      <c r="I59" s="149"/>
      <c r="J59" s="151"/>
      <c r="K59" s="149"/>
      <c r="L59" s="149"/>
      <c r="M59" s="149"/>
      <c r="N59" s="149"/>
      <c r="O59" s="149"/>
      <c r="P59" s="149"/>
      <c r="Q59" s="149"/>
    </row>
    <row r="60" spans="1:17" x14ac:dyDescent="0.3">
      <c r="A60" s="156"/>
      <c r="B60" s="155"/>
      <c r="C60" s="149"/>
      <c r="D60" s="149"/>
      <c r="E60" s="149"/>
      <c r="F60" s="149"/>
      <c r="G60" s="150"/>
      <c r="H60" s="150"/>
      <c r="I60" s="149"/>
      <c r="J60" s="151"/>
      <c r="K60" s="149"/>
      <c r="L60" s="149"/>
      <c r="M60" s="149"/>
      <c r="N60" s="149"/>
      <c r="O60" s="149"/>
      <c r="P60" s="149"/>
      <c r="Q60" s="149"/>
    </row>
    <row r="61" spans="1:17" x14ac:dyDescent="0.3">
      <c r="A61" s="156"/>
      <c r="B61" s="155"/>
      <c r="C61" s="149"/>
      <c r="D61" s="149"/>
      <c r="E61" s="149"/>
      <c r="F61" s="149"/>
      <c r="G61" s="150"/>
      <c r="H61" s="150"/>
      <c r="I61" s="149"/>
      <c r="J61" s="151"/>
      <c r="K61" s="149"/>
      <c r="L61" s="149"/>
      <c r="M61" s="149"/>
      <c r="N61" s="149"/>
      <c r="O61" s="149"/>
      <c r="P61" s="149"/>
      <c r="Q61" s="149"/>
    </row>
    <row r="62" spans="1:17" x14ac:dyDescent="0.3">
      <c r="A62" s="156"/>
      <c r="B62" s="155"/>
      <c r="C62" s="149"/>
      <c r="D62" s="149"/>
      <c r="E62" s="149"/>
      <c r="F62" s="149"/>
      <c r="G62" s="150"/>
      <c r="H62" s="150"/>
      <c r="I62" s="149"/>
      <c r="J62" s="151"/>
      <c r="K62" s="149"/>
      <c r="L62" s="149"/>
      <c r="M62" s="149"/>
      <c r="N62" s="149"/>
      <c r="O62" s="149"/>
      <c r="P62" s="149"/>
      <c r="Q62" s="149"/>
    </row>
    <row r="63" spans="1:17" x14ac:dyDescent="0.3">
      <c r="A63" s="156"/>
      <c r="B63" s="155"/>
      <c r="C63" s="149"/>
      <c r="D63" s="149"/>
      <c r="E63" s="149"/>
      <c r="F63" s="149"/>
      <c r="G63" s="150"/>
      <c r="H63" s="150"/>
      <c r="I63" s="149"/>
      <c r="J63" s="151"/>
      <c r="K63" s="149"/>
      <c r="L63" s="149"/>
      <c r="M63" s="149"/>
      <c r="N63" s="149"/>
      <c r="O63" s="149"/>
      <c r="P63" s="149"/>
      <c r="Q63" s="149"/>
    </row>
    <row r="64" spans="1:17" x14ac:dyDescent="0.3">
      <c r="A64" s="156"/>
      <c r="B64" s="149"/>
      <c r="C64" s="149"/>
      <c r="D64" s="149"/>
      <c r="E64" s="149"/>
      <c r="F64" s="149"/>
      <c r="G64" s="150"/>
      <c r="H64" s="150"/>
      <c r="I64" s="149"/>
      <c r="J64" s="151"/>
      <c r="K64" s="149"/>
      <c r="L64" s="149"/>
      <c r="M64" s="149"/>
      <c r="N64" s="149"/>
      <c r="O64" s="149"/>
      <c r="P64" s="149"/>
      <c r="Q64" s="149"/>
    </row>
    <row r="65" spans="1:17" x14ac:dyDescent="0.3">
      <c r="A65" s="156"/>
      <c r="B65" s="149"/>
      <c r="C65" s="149"/>
      <c r="D65" s="149"/>
      <c r="E65" s="149"/>
      <c r="F65" s="149"/>
      <c r="G65" s="150"/>
      <c r="H65" s="150"/>
      <c r="I65" s="149"/>
      <c r="J65" s="151"/>
      <c r="K65" s="149"/>
      <c r="L65" s="149"/>
      <c r="M65" s="149"/>
      <c r="N65" s="149"/>
      <c r="O65" s="149"/>
      <c r="P65" s="149"/>
      <c r="Q65" s="149"/>
    </row>
    <row r="66" spans="1:17" x14ac:dyDescent="0.3">
      <c r="A66" s="156"/>
      <c r="B66" s="149"/>
      <c r="C66" s="149"/>
      <c r="D66" s="149"/>
      <c r="E66" s="149"/>
      <c r="F66" s="149"/>
      <c r="G66" s="150"/>
      <c r="H66" s="150"/>
      <c r="I66" s="149"/>
      <c r="J66" s="151"/>
      <c r="K66" s="149"/>
      <c r="L66" s="149"/>
      <c r="M66" s="149"/>
      <c r="N66" s="149"/>
      <c r="O66" s="149"/>
      <c r="P66" s="149"/>
      <c r="Q66" s="149"/>
    </row>
    <row r="67" spans="1:17" x14ac:dyDescent="0.3">
      <c r="A67" s="156"/>
      <c r="B67" s="149"/>
      <c r="C67" s="149"/>
      <c r="D67" s="149"/>
      <c r="E67" s="149"/>
      <c r="F67" s="149"/>
      <c r="G67" s="150"/>
      <c r="H67" s="150"/>
      <c r="I67" s="149"/>
      <c r="J67" s="151"/>
      <c r="K67" s="149"/>
      <c r="L67" s="149"/>
      <c r="M67" s="149"/>
      <c r="N67" s="149"/>
      <c r="O67" s="149"/>
      <c r="P67" s="149"/>
      <c r="Q67" s="149"/>
    </row>
    <row r="68" spans="1:17" x14ac:dyDescent="0.3">
      <c r="A68" s="156"/>
      <c r="B68" s="149"/>
      <c r="C68" s="149"/>
      <c r="D68" s="149"/>
      <c r="E68" s="149"/>
      <c r="F68" s="149"/>
      <c r="G68" s="150"/>
      <c r="H68" s="150"/>
      <c r="I68" s="149"/>
      <c r="J68" s="151"/>
      <c r="K68" s="149"/>
      <c r="L68" s="149"/>
      <c r="M68" s="149"/>
      <c r="N68" s="149"/>
      <c r="O68" s="149"/>
      <c r="P68" s="149"/>
      <c r="Q68" s="149"/>
    </row>
    <row r="69" spans="1:17" x14ac:dyDescent="0.3">
      <c r="A69" s="156"/>
      <c r="B69" s="149"/>
      <c r="C69" s="149"/>
      <c r="D69" s="149"/>
      <c r="E69" s="149"/>
      <c r="F69" s="149"/>
      <c r="G69" s="150"/>
      <c r="H69" s="150"/>
      <c r="I69" s="149"/>
      <c r="J69" s="151"/>
      <c r="K69" s="149"/>
      <c r="L69" s="149"/>
      <c r="M69" s="149"/>
      <c r="N69" s="149"/>
      <c r="O69" s="149"/>
      <c r="P69" s="149"/>
      <c r="Q69" s="149"/>
    </row>
    <row r="70" spans="1:17" x14ac:dyDescent="0.3">
      <c r="A70" s="156"/>
      <c r="B70" s="149"/>
      <c r="C70" s="149"/>
      <c r="D70" s="149"/>
      <c r="E70" s="149"/>
      <c r="F70" s="149"/>
      <c r="G70" s="150"/>
      <c r="H70" s="150"/>
      <c r="I70" s="149"/>
      <c r="J70" s="151"/>
      <c r="K70" s="149"/>
      <c r="L70" s="149"/>
      <c r="M70" s="149"/>
      <c r="N70" s="149"/>
      <c r="O70" s="149"/>
      <c r="P70" s="149"/>
      <c r="Q70" s="149"/>
    </row>
    <row r="71" spans="1:17" x14ac:dyDescent="0.3">
      <c r="A71" s="156"/>
      <c r="B71" s="149"/>
      <c r="C71" s="149"/>
      <c r="D71" s="149"/>
      <c r="E71" s="149"/>
      <c r="F71" s="149"/>
      <c r="G71" s="150"/>
      <c r="H71" s="150"/>
      <c r="I71" s="149"/>
      <c r="J71" s="151"/>
      <c r="K71" s="149"/>
      <c r="L71" s="149"/>
      <c r="M71" s="149"/>
      <c r="N71" s="149"/>
      <c r="O71" s="149"/>
      <c r="P71" s="149"/>
      <c r="Q71" s="149"/>
    </row>
    <row r="72" spans="1:17" x14ac:dyDescent="0.3">
      <c r="A72" s="156"/>
      <c r="B72" s="149"/>
      <c r="C72" s="149"/>
      <c r="D72" s="149"/>
      <c r="E72" s="149"/>
      <c r="F72" s="149"/>
      <c r="G72" s="150"/>
      <c r="H72" s="150"/>
      <c r="I72" s="149"/>
      <c r="J72" s="151"/>
      <c r="K72" s="149"/>
      <c r="L72" s="149"/>
      <c r="M72" s="149"/>
      <c r="N72" s="149"/>
      <c r="O72" s="149"/>
      <c r="P72" s="149"/>
      <c r="Q72" s="149"/>
    </row>
    <row r="73" spans="1:17" x14ac:dyDescent="0.3">
      <c r="A73" s="156"/>
      <c r="B73" s="149"/>
      <c r="C73" s="149"/>
      <c r="D73" s="149"/>
      <c r="E73" s="149"/>
      <c r="F73" s="149"/>
      <c r="G73" s="150"/>
      <c r="H73" s="150"/>
      <c r="I73" s="149"/>
      <c r="J73" s="151"/>
      <c r="K73" s="149"/>
      <c r="L73" s="149"/>
      <c r="M73" s="149"/>
      <c r="N73" s="149"/>
      <c r="O73" s="149"/>
      <c r="P73" s="149"/>
      <c r="Q73" s="149"/>
    </row>
    <row r="74" spans="1:17" x14ac:dyDescent="0.3">
      <c r="A74" s="156"/>
      <c r="B74" s="149"/>
      <c r="C74" s="149"/>
      <c r="D74" s="149"/>
      <c r="E74" s="149"/>
      <c r="F74" s="149"/>
      <c r="G74" s="150"/>
      <c r="H74" s="150"/>
      <c r="I74" s="149"/>
      <c r="J74" s="151"/>
      <c r="K74" s="149"/>
      <c r="L74" s="149"/>
      <c r="M74" s="149"/>
      <c r="N74" s="149"/>
      <c r="O74" s="149"/>
      <c r="P74" s="149"/>
      <c r="Q74" s="149"/>
    </row>
    <row r="75" spans="1:17" x14ac:dyDescent="0.3">
      <c r="A75" s="156"/>
      <c r="B75" s="149"/>
      <c r="C75" s="149"/>
      <c r="D75" s="149"/>
      <c r="E75" s="149"/>
      <c r="F75" s="149"/>
      <c r="G75" s="150"/>
      <c r="H75" s="150"/>
      <c r="I75" s="149"/>
      <c r="J75" s="151"/>
      <c r="K75" s="149"/>
      <c r="L75" s="149"/>
      <c r="M75" s="149"/>
      <c r="N75" s="149"/>
      <c r="O75" s="149"/>
      <c r="P75" s="149"/>
      <c r="Q75" s="149"/>
    </row>
    <row r="76" spans="1:17" x14ac:dyDescent="0.3">
      <c r="A76" s="156"/>
      <c r="B76" s="149"/>
      <c r="C76" s="149"/>
      <c r="D76" s="149"/>
      <c r="E76" s="149"/>
      <c r="F76" s="149"/>
      <c r="G76" s="150"/>
      <c r="H76" s="150"/>
      <c r="I76" s="149"/>
      <c r="J76" s="151"/>
      <c r="K76" s="149"/>
      <c r="L76" s="149"/>
      <c r="M76" s="149"/>
      <c r="N76" s="149"/>
      <c r="O76" s="149"/>
      <c r="P76" s="149"/>
      <c r="Q76" s="149"/>
    </row>
    <row r="77" spans="1:17" x14ac:dyDescent="0.3">
      <c r="A77" s="156"/>
      <c r="B77" s="149"/>
      <c r="C77" s="149"/>
      <c r="D77" s="149"/>
      <c r="E77" s="149"/>
      <c r="F77" s="149"/>
      <c r="G77" s="150"/>
      <c r="H77" s="150"/>
      <c r="I77" s="149"/>
      <c r="J77" s="151"/>
      <c r="K77" s="149"/>
      <c r="L77" s="149"/>
      <c r="M77" s="149"/>
      <c r="N77" s="149"/>
      <c r="O77" s="149"/>
      <c r="P77" s="149"/>
      <c r="Q77" s="149"/>
    </row>
    <row r="78" spans="1:17" x14ac:dyDescent="0.3">
      <c r="A78" s="156"/>
      <c r="B78" s="149"/>
      <c r="C78" s="149"/>
      <c r="D78" s="149"/>
      <c r="E78" s="149"/>
      <c r="F78" s="149"/>
      <c r="G78" s="150"/>
      <c r="H78" s="150"/>
      <c r="I78" s="149"/>
      <c r="J78" s="151"/>
      <c r="K78" s="149"/>
      <c r="L78" s="149"/>
      <c r="M78" s="149"/>
      <c r="N78" s="149"/>
      <c r="O78" s="149"/>
      <c r="P78" s="149"/>
      <c r="Q78" s="149"/>
    </row>
  </sheetData>
  <hyperlinks>
    <hyperlink ref="L13" r:id="rId1"/>
    <hyperlink ref="L23" r:id="rId2" display="cbchief@bresnan.net"/>
    <hyperlink ref="L44" r:id="rId3"/>
    <hyperlink ref="L19" r:id="rId4"/>
    <hyperlink ref="L41" r:id="rId5"/>
    <hyperlink ref="L49" r:id="rId6" display="mbrady@ci.missoula.mt.us "/>
    <hyperlink ref="L48" r:id="rId7"/>
    <hyperlink ref="L55" r:id="rId8" display="mailto:redlodgepolice@vcn.com"/>
    <hyperlink ref="L30" r:id="rId9"/>
    <hyperlink ref="L35" r:id="rId10"/>
    <hyperlink ref="L47" r:id="rId11"/>
    <hyperlink ref="L52" r:id="rId12"/>
    <hyperlink ref="L58" r:id="rId13"/>
    <hyperlink ref="L56" r:id="rId14"/>
    <hyperlink ref="L57" r:id="rId15"/>
    <hyperlink ref="L54" r:id="rId16"/>
    <hyperlink ref="L53" r:id="rId17"/>
    <hyperlink ref="L46" r:id="rId18"/>
    <hyperlink ref="L39" r:id="rId19" display="clerk@hotspringsmt.net"/>
    <hyperlink ref="L33" r:id="rId20"/>
    <hyperlink ref="L32" r:id="rId21"/>
    <hyperlink ref="L22" r:id="rId22"/>
    <hyperlink ref="L18" r:id="rId23"/>
    <hyperlink ref="L11" r:id="rId24"/>
    <hyperlink ref="L45" r:id="rId25"/>
    <hyperlink ref="L20" r:id="rId26"/>
    <hyperlink ref="L15" r:id="rId27"/>
    <hyperlink ref="L42" r:id="rId28"/>
    <hyperlink ref="L28" r:id="rId29"/>
    <hyperlink ref="L27" r:id="rId30"/>
    <hyperlink ref="L17" r:id="rId31" display="bridgerpolicemt@yahoo.com_x000a_@bridger-mt.com"/>
    <hyperlink ref="L24" r:id="rId32"/>
    <hyperlink ref="L25" r:id="rId33" display="info@cityofdeerlodge.org"/>
    <hyperlink ref="L50" r:id="rId34"/>
    <hyperlink ref="L21" r:id="rId35"/>
    <hyperlink ref="L16" r:id="rId36"/>
    <hyperlink ref="L40" r:id="rId37"/>
    <hyperlink ref="L31" r:id="rId38"/>
  </hyperlinks>
  <pageMargins left="0.7" right="0.7" top="0.75" bottom="0.75" header="0.3" footer="0.3"/>
  <drawing r:id="rId3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5:AG286"/>
  <sheetViews>
    <sheetView zoomScale="80" zoomScaleNormal="80" workbookViewId="0">
      <selection activeCell="B3" sqref="B3"/>
    </sheetView>
  </sheetViews>
  <sheetFormatPr defaultRowHeight="14.4" x14ac:dyDescent="0.3"/>
  <cols>
    <col min="3" max="3" width="38.5546875" customWidth="1"/>
    <col min="4" max="4" width="14.109375" customWidth="1"/>
    <col min="6" max="6" width="23.44140625" customWidth="1"/>
    <col min="7" max="7" width="21.6640625" customWidth="1"/>
    <col min="8" max="8" width="43.44140625" customWidth="1"/>
    <col min="9" max="9" width="18.109375" customWidth="1"/>
    <col min="10" max="10" width="29.44140625" customWidth="1"/>
    <col min="11" max="11" width="29.6640625" customWidth="1"/>
    <col min="12" max="12" width="35.109375" customWidth="1"/>
    <col min="13" max="13" width="29.44140625" customWidth="1"/>
    <col min="14" max="14" width="29" customWidth="1"/>
    <col min="15" max="15" width="25.5546875" customWidth="1"/>
    <col min="16" max="16" width="27.88671875" customWidth="1"/>
    <col min="20" max="20" width="21.6640625" customWidth="1"/>
    <col min="21" max="21" width="12.109375" customWidth="1"/>
    <col min="22" max="22" width="11.6640625" customWidth="1"/>
    <col min="25" max="25" width="22" customWidth="1"/>
    <col min="26" max="26" width="22.5546875" customWidth="1"/>
    <col min="27" max="27" width="12.88671875" customWidth="1"/>
    <col min="28" max="28" width="21.88671875" customWidth="1"/>
    <col min="29" max="29" width="19.88671875" customWidth="1"/>
  </cols>
  <sheetData>
    <row r="5" spans="2:33" x14ac:dyDescent="0.3">
      <c r="T5" s="281" t="s">
        <v>2629</v>
      </c>
    </row>
    <row r="6" spans="2:33" x14ac:dyDescent="0.3">
      <c r="T6" s="282" t="s">
        <v>1888</v>
      </c>
      <c r="U6" s="282" t="s">
        <v>1889</v>
      </c>
      <c r="V6" s="283" t="s">
        <v>1890</v>
      </c>
      <c r="W6" s="58"/>
      <c r="X6" s="58"/>
      <c r="Y6" s="58"/>
      <c r="Z6" s="58"/>
      <c r="AA6" s="58"/>
      <c r="AB6" s="58"/>
      <c r="AC6" s="58"/>
    </row>
    <row r="7" spans="2:33" x14ac:dyDescent="0.3">
      <c r="B7" s="175" t="s">
        <v>1453</v>
      </c>
      <c r="C7" s="175" t="s">
        <v>1454</v>
      </c>
      <c r="D7" s="175" t="s">
        <v>1455</v>
      </c>
      <c r="E7" s="175" t="s">
        <v>1456</v>
      </c>
      <c r="F7" s="175" t="s">
        <v>391</v>
      </c>
      <c r="G7" s="175" t="s">
        <v>1457</v>
      </c>
      <c r="H7" s="175" t="s">
        <v>1458</v>
      </c>
      <c r="I7" s="175" t="s">
        <v>1459</v>
      </c>
      <c r="J7" s="175" t="s">
        <v>1460</v>
      </c>
      <c r="K7" s="175" t="s">
        <v>1461</v>
      </c>
      <c r="L7" s="175" t="s">
        <v>1462</v>
      </c>
      <c r="M7" s="175" t="s">
        <v>1463</v>
      </c>
      <c r="N7" s="175" t="s">
        <v>1464</v>
      </c>
      <c r="O7" s="175" t="s">
        <v>1465</v>
      </c>
      <c r="P7" s="175" t="s">
        <v>1466</v>
      </c>
      <c r="T7" s="284" t="s">
        <v>1473</v>
      </c>
      <c r="U7" s="285">
        <v>474</v>
      </c>
      <c r="V7" s="286">
        <v>13</v>
      </c>
      <c r="W7" s="58"/>
      <c r="X7" s="58"/>
      <c r="Y7" s="58"/>
      <c r="Z7" s="58"/>
      <c r="AA7" s="58"/>
      <c r="AB7" s="58"/>
      <c r="AC7" s="58"/>
    </row>
    <row r="8" spans="2:33" ht="14.4" customHeight="1" x14ac:dyDescent="0.3">
      <c r="B8" s="176">
        <v>32011</v>
      </c>
      <c r="C8" s="311" t="s">
        <v>1737</v>
      </c>
      <c r="D8" s="176" t="s">
        <v>1738</v>
      </c>
      <c r="E8" s="176" t="s">
        <v>889</v>
      </c>
      <c r="F8" s="176" t="s">
        <v>1520</v>
      </c>
      <c r="G8" s="176" t="s">
        <v>1476</v>
      </c>
      <c r="H8" s="176" t="s">
        <v>1470</v>
      </c>
      <c r="I8" s="176">
        <v>1</v>
      </c>
      <c r="J8" s="176">
        <v>0</v>
      </c>
      <c r="K8" s="176">
        <v>18</v>
      </c>
      <c r="L8" s="176">
        <v>0</v>
      </c>
      <c r="M8" s="176">
        <v>0</v>
      </c>
      <c r="N8" s="176">
        <v>0</v>
      </c>
      <c r="O8" s="176">
        <v>18</v>
      </c>
      <c r="P8" s="176">
        <v>18</v>
      </c>
      <c r="T8" s="284" t="s">
        <v>1600</v>
      </c>
      <c r="U8" s="285">
        <v>59</v>
      </c>
      <c r="V8" s="287">
        <v>3</v>
      </c>
      <c r="W8" s="58"/>
      <c r="X8" s="58"/>
      <c r="Y8" s="58"/>
      <c r="Z8" s="182" t="s">
        <v>388</v>
      </c>
      <c r="AA8" s="182" t="s">
        <v>880</v>
      </c>
      <c r="AB8" s="182" t="s">
        <v>391</v>
      </c>
      <c r="AC8" s="182" t="s">
        <v>1888</v>
      </c>
    </row>
    <row r="9" spans="2:33" ht="14.4" customHeight="1" x14ac:dyDescent="0.3">
      <c r="B9" s="176">
        <v>25015</v>
      </c>
      <c r="C9" s="311" t="s">
        <v>1682</v>
      </c>
      <c r="D9" s="176" t="s">
        <v>1683</v>
      </c>
      <c r="E9" s="176" t="s">
        <v>889</v>
      </c>
      <c r="F9" s="176" t="s">
        <v>1648</v>
      </c>
      <c r="G9" s="176" t="s">
        <v>1476</v>
      </c>
      <c r="H9" s="176" t="s">
        <v>1470</v>
      </c>
      <c r="I9" s="176">
        <v>1</v>
      </c>
      <c r="J9" s="176">
        <v>0</v>
      </c>
      <c r="K9" s="176">
        <v>21</v>
      </c>
      <c r="L9" s="176">
        <v>0</v>
      </c>
      <c r="M9" s="176">
        <v>0</v>
      </c>
      <c r="N9" s="176">
        <v>0</v>
      </c>
      <c r="O9" s="176">
        <v>21</v>
      </c>
      <c r="P9" s="176">
        <v>21</v>
      </c>
      <c r="T9" s="284" t="s">
        <v>1469</v>
      </c>
      <c r="U9" s="285">
        <v>1103</v>
      </c>
      <c r="V9" s="287">
        <v>27</v>
      </c>
      <c r="W9" s="58"/>
      <c r="X9" s="58"/>
      <c r="Y9" s="180" t="s">
        <v>1473</v>
      </c>
      <c r="Z9" s="254" t="s">
        <v>442</v>
      </c>
      <c r="AA9" s="254" t="s">
        <v>889</v>
      </c>
      <c r="AB9" s="254" t="s">
        <v>1545</v>
      </c>
      <c r="AC9" s="254" t="s">
        <v>1473</v>
      </c>
      <c r="AG9" s="58"/>
    </row>
    <row r="10" spans="2:33" ht="14.4" customHeight="1" x14ac:dyDescent="0.3">
      <c r="B10" s="176">
        <v>6011</v>
      </c>
      <c r="C10" s="311" t="s">
        <v>1739</v>
      </c>
      <c r="D10" s="176" t="s">
        <v>510</v>
      </c>
      <c r="E10" s="176" t="s">
        <v>889</v>
      </c>
      <c r="F10" s="176" t="s">
        <v>1490</v>
      </c>
      <c r="G10" s="176" t="s">
        <v>1476</v>
      </c>
      <c r="H10" s="176" t="s">
        <v>1470</v>
      </c>
      <c r="I10" s="176">
        <v>1</v>
      </c>
      <c r="J10" s="176">
        <v>0</v>
      </c>
      <c r="K10" s="176">
        <v>18</v>
      </c>
      <c r="L10" s="176">
        <v>0</v>
      </c>
      <c r="M10" s="176">
        <v>0</v>
      </c>
      <c r="N10" s="176">
        <v>0</v>
      </c>
      <c r="O10" s="176">
        <v>18</v>
      </c>
      <c r="P10" s="176">
        <v>18</v>
      </c>
      <c r="T10" s="284" t="s">
        <v>1476</v>
      </c>
      <c r="U10" s="288">
        <v>4962</v>
      </c>
      <c r="V10" s="289">
        <v>435</v>
      </c>
      <c r="W10" s="58"/>
      <c r="X10" s="58"/>
      <c r="Y10" s="181" t="s">
        <v>1472</v>
      </c>
      <c r="Z10" s="254" t="s">
        <v>396</v>
      </c>
      <c r="AA10" s="254" t="s">
        <v>889</v>
      </c>
      <c r="AB10" s="254" t="s">
        <v>1472</v>
      </c>
      <c r="AC10" s="254" t="s">
        <v>1473</v>
      </c>
      <c r="AG10" s="58"/>
    </row>
    <row r="11" spans="2:33" ht="14.4" customHeight="1" x14ac:dyDescent="0.3">
      <c r="B11" s="176">
        <v>30001</v>
      </c>
      <c r="C11" s="311" t="s">
        <v>1845</v>
      </c>
      <c r="D11" s="176" t="s">
        <v>442</v>
      </c>
      <c r="E11" s="176" t="s">
        <v>889</v>
      </c>
      <c r="F11" s="176" t="s">
        <v>1545</v>
      </c>
      <c r="G11" s="176" t="s">
        <v>1473</v>
      </c>
      <c r="H11" s="176" t="s">
        <v>1470</v>
      </c>
      <c r="I11" s="176">
        <v>1</v>
      </c>
      <c r="J11" s="176">
        <v>10</v>
      </c>
      <c r="K11" s="176">
        <v>0</v>
      </c>
      <c r="L11" s="176">
        <v>0</v>
      </c>
      <c r="M11" s="176">
        <v>0</v>
      </c>
      <c r="N11" s="176">
        <v>0</v>
      </c>
      <c r="O11" s="176">
        <v>10</v>
      </c>
      <c r="P11" s="176">
        <v>10</v>
      </c>
      <c r="T11" s="290" t="s">
        <v>627</v>
      </c>
      <c r="U11" s="291">
        <f>SUM(U7:U10)</f>
        <v>6598</v>
      </c>
      <c r="V11" s="286">
        <f>SUM(V7:V10)</f>
        <v>478</v>
      </c>
      <c r="W11" s="58"/>
      <c r="X11" s="58"/>
      <c r="Y11" s="181" t="s">
        <v>1482</v>
      </c>
      <c r="Z11" s="254" t="s">
        <v>396</v>
      </c>
      <c r="AA11" s="254" t="s">
        <v>889</v>
      </c>
      <c r="AB11" s="254" t="s">
        <v>1472</v>
      </c>
      <c r="AC11" s="254" t="s">
        <v>1473</v>
      </c>
      <c r="AG11" s="58"/>
    </row>
    <row r="12" spans="2:33" ht="14.4" customHeight="1" x14ac:dyDescent="0.3">
      <c r="B12" s="176">
        <v>12304</v>
      </c>
      <c r="C12" s="311" t="s">
        <v>1637</v>
      </c>
      <c r="D12" s="176" t="s">
        <v>1638</v>
      </c>
      <c r="E12" s="176" t="s">
        <v>889</v>
      </c>
      <c r="F12" s="176" t="s">
        <v>1502</v>
      </c>
      <c r="G12" s="176" t="s">
        <v>1476</v>
      </c>
      <c r="H12" s="176" t="s">
        <v>1470</v>
      </c>
      <c r="I12" s="176">
        <v>1</v>
      </c>
      <c r="J12" s="176">
        <v>0</v>
      </c>
      <c r="K12" s="176">
        <v>24</v>
      </c>
      <c r="L12" s="176">
        <v>0</v>
      </c>
      <c r="M12" s="176">
        <v>0</v>
      </c>
      <c r="N12" s="176">
        <v>0</v>
      </c>
      <c r="O12" s="176">
        <v>24</v>
      </c>
      <c r="P12" s="176">
        <v>24</v>
      </c>
      <c r="R12" s="58"/>
      <c r="S12" s="58"/>
      <c r="T12" s="58"/>
      <c r="U12" s="58"/>
      <c r="V12" s="58"/>
      <c r="W12" s="58"/>
      <c r="X12" s="58"/>
      <c r="Y12" s="181" t="s">
        <v>1485</v>
      </c>
      <c r="Z12" s="254" t="s">
        <v>396</v>
      </c>
      <c r="AA12" s="254" t="s">
        <v>889</v>
      </c>
      <c r="AB12" s="254" t="s">
        <v>1472</v>
      </c>
      <c r="AC12" s="254" t="s">
        <v>1600</v>
      </c>
      <c r="AG12" s="58"/>
    </row>
    <row r="13" spans="2:33" ht="14.4" customHeight="1" x14ac:dyDescent="0.3">
      <c r="B13" s="176">
        <v>29031</v>
      </c>
      <c r="C13" s="311" t="s">
        <v>1846</v>
      </c>
      <c r="D13" s="176" t="s">
        <v>1820</v>
      </c>
      <c r="E13" s="176" t="s">
        <v>889</v>
      </c>
      <c r="F13" s="176" t="s">
        <v>1495</v>
      </c>
      <c r="G13" s="176" t="s">
        <v>1476</v>
      </c>
      <c r="H13" s="176" t="s">
        <v>1470</v>
      </c>
      <c r="I13" s="176">
        <v>1</v>
      </c>
      <c r="J13" s="176">
        <v>0</v>
      </c>
      <c r="K13" s="176">
        <v>10</v>
      </c>
      <c r="L13" s="176">
        <v>0</v>
      </c>
      <c r="M13" s="176">
        <v>0</v>
      </c>
      <c r="N13" s="176">
        <v>0</v>
      </c>
      <c r="O13" s="176">
        <v>10</v>
      </c>
      <c r="P13" s="176">
        <v>10</v>
      </c>
      <c r="R13" s="58"/>
      <c r="S13" s="58"/>
      <c r="T13" s="58"/>
      <c r="U13" s="58"/>
      <c r="V13" s="179"/>
      <c r="W13" s="58"/>
      <c r="X13" s="58"/>
      <c r="Y13" s="181" t="s">
        <v>1523</v>
      </c>
      <c r="Z13" s="254" t="s">
        <v>399</v>
      </c>
      <c r="AA13" s="254" t="s">
        <v>889</v>
      </c>
      <c r="AB13" s="254" t="s">
        <v>1490</v>
      </c>
      <c r="AC13" s="254" t="s">
        <v>1473</v>
      </c>
      <c r="AG13" s="58"/>
    </row>
    <row r="14" spans="2:33" ht="14.4" customHeight="1" x14ac:dyDescent="0.3">
      <c r="B14" s="176">
        <v>5003</v>
      </c>
      <c r="C14" s="311" t="s">
        <v>1668</v>
      </c>
      <c r="D14" s="176" t="s">
        <v>1669</v>
      </c>
      <c r="E14" s="176" t="s">
        <v>889</v>
      </c>
      <c r="F14" s="176" t="s">
        <v>1523</v>
      </c>
      <c r="G14" s="176" t="s">
        <v>1476</v>
      </c>
      <c r="H14" s="176" t="s">
        <v>1470</v>
      </c>
      <c r="I14" s="176">
        <v>1</v>
      </c>
      <c r="J14" s="176">
        <v>0</v>
      </c>
      <c r="K14" s="176">
        <v>22</v>
      </c>
      <c r="L14" s="176">
        <v>0</v>
      </c>
      <c r="M14" s="176">
        <v>0</v>
      </c>
      <c r="N14" s="176">
        <v>0</v>
      </c>
      <c r="O14" s="176">
        <v>22</v>
      </c>
      <c r="P14" s="176">
        <v>22</v>
      </c>
      <c r="R14" s="58"/>
      <c r="S14" s="58"/>
      <c r="T14" s="58"/>
      <c r="U14" s="58"/>
      <c r="V14" s="58"/>
      <c r="W14" s="58"/>
      <c r="X14" s="58"/>
      <c r="Y14" s="181" t="s">
        <v>1492</v>
      </c>
      <c r="Z14" s="254" t="s">
        <v>399</v>
      </c>
      <c r="AA14" s="254" t="s">
        <v>889</v>
      </c>
      <c r="AB14" s="254" t="s">
        <v>1490</v>
      </c>
      <c r="AC14" s="254" t="s">
        <v>1473</v>
      </c>
      <c r="AG14" s="58"/>
    </row>
    <row r="15" spans="2:33" ht="14.4" customHeight="1" x14ac:dyDescent="0.3">
      <c r="B15" s="176">
        <v>38032</v>
      </c>
      <c r="C15" s="311" t="s">
        <v>1670</v>
      </c>
      <c r="D15" s="176" t="s">
        <v>1671</v>
      </c>
      <c r="E15" s="176" t="s">
        <v>889</v>
      </c>
      <c r="F15" s="176" t="s">
        <v>1626</v>
      </c>
      <c r="G15" s="176" t="s">
        <v>1476</v>
      </c>
      <c r="H15" s="176" t="s">
        <v>1470</v>
      </c>
      <c r="I15" s="176">
        <v>1</v>
      </c>
      <c r="J15" s="176">
        <v>0</v>
      </c>
      <c r="K15" s="176">
        <v>22</v>
      </c>
      <c r="L15" s="176">
        <v>0</v>
      </c>
      <c r="M15" s="176">
        <v>0</v>
      </c>
      <c r="N15" s="176">
        <v>0</v>
      </c>
      <c r="O15" s="176">
        <v>22</v>
      </c>
      <c r="P15" s="176">
        <v>22</v>
      </c>
      <c r="R15" s="58"/>
      <c r="S15" s="58"/>
      <c r="T15" s="58"/>
      <c r="U15" s="58"/>
      <c r="V15" s="58"/>
      <c r="W15" s="58"/>
      <c r="X15" s="58"/>
      <c r="Y15" s="181" t="s">
        <v>1490</v>
      </c>
      <c r="Z15" s="254" t="s">
        <v>409</v>
      </c>
      <c r="AA15" s="254" t="s">
        <v>889</v>
      </c>
      <c r="AB15" s="254" t="s">
        <v>1468</v>
      </c>
      <c r="AC15" s="254" t="s">
        <v>1600</v>
      </c>
      <c r="AG15" s="58"/>
    </row>
    <row r="16" spans="2:33" ht="14.4" customHeight="1" x14ac:dyDescent="0.3">
      <c r="B16" s="176">
        <v>17004</v>
      </c>
      <c r="C16" s="311" t="s">
        <v>1639</v>
      </c>
      <c r="D16" s="176" t="s">
        <v>542</v>
      </c>
      <c r="E16" s="176" t="s">
        <v>889</v>
      </c>
      <c r="F16" s="176" t="s">
        <v>1640</v>
      </c>
      <c r="G16" s="176" t="s">
        <v>1476</v>
      </c>
      <c r="H16" s="176" t="s">
        <v>1470</v>
      </c>
      <c r="I16" s="176">
        <v>1</v>
      </c>
      <c r="J16" s="176">
        <v>0</v>
      </c>
      <c r="K16" s="176">
        <v>24</v>
      </c>
      <c r="L16" s="176">
        <v>0</v>
      </c>
      <c r="M16" s="176">
        <v>0</v>
      </c>
      <c r="N16" s="176">
        <v>5</v>
      </c>
      <c r="O16" s="176">
        <v>24</v>
      </c>
      <c r="P16" s="176">
        <v>24</v>
      </c>
      <c r="R16" s="58"/>
      <c r="S16" s="58"/>
      <c r="T16" s="58"/>
      <c r="U16" s="58"/>
      <c r="V16" s="58"/>
      <c r="W16" s="58"/>
      <c r="X16" s="58"/>
      <c r="Y16" s="181" t="s">
        <v>1629</v>
      </c>
      <c r="Z16" s="254" t="s">
        <v>443</v>
      </c>
      <c r="AA16" s="254" t="s">
        <v>889</v>
      </c>
      <c r="AB16" s="254" t="s">
        <v>1579</v>
      </c>
      <c r="AC16" s="254" t="s">
        <v>1473</v>
      </c>
      <c r="AG16" s="58"/>
    </row>
    <row r="17" spans="2:33" ht="14.4" customHeight="1" x14ac:dyDescent="0.3">
      <c r="B17" s="176">
        <v>39011</v>
      </c>
      <c r="C17" s="311" t="s">
        <v>1565</v>
      </c>
      <c r="D17" s="176" t="s">
        <v>479</v>
      </c>
      <c r="E17" s="176" t="s">
        <v>889</v>
      </c>
      <c r="F17" s="176" t="s">
        <v>1566</v>
      </c>
      <c r="G17" s="176" t="s">
        <v>1476</v>
      </c>
      <c r="H17" s="176" t="s">
        <v>1470</v>
      </c>
      <c r="I17" s="176">
        <v>1</v>
      </c>
      <c r="J17" s="176">
        <v>0</v>
      </c>
      <c r="K17" s="176">
        <v>28</v>
      </c>
      <c r="L17" s="176">
        <v>0</v>
      </c>
      <c r="M17" s="176">
        <v>0</v>
      </c>
      <c r="N17" s="176">
        <v>0</v>
      </c>
      <c r="O17" s="176">
        <v>28</v>
      </c>
      <c r="P17" s="176">
        <v>28</v>
      </c>
      <c r="R17" s="58"/>
      <c r="S17" s="58"/>
      <c r="T17" s="58"/>
      <c r="U17" s="58"/>
      <c r="V17" s="58"/>
      <c r="W17" s="58"/>
      <c r="X17" s="58"/>
      <c r="Y17" s="181" t="s">
        <v>1545</v>
      </c>
      <c r="Z17" s="254" t="s">
        <v>403</v>
      </c>
      <c r="AA17" s="254" t="s">
        <v>889</v>
      </c>
      <c r="AB17" s="254" t="s">
        <v>1485</v>
      </c>
      <c r="AC17" s="254" t="s">
        <v>1473</v>
      </c>
      <c r="AG17" s="58"/>
    </row>
    <row r="18" spans="2:33" ht="14.4" customHeight="1" x14ac:dyDescent="0.3">
      <c r="B18" s="176">
        <v>39001</v>
      </c>
      <c r="C18" s="311" t="s">
        <v>1567</v>
      </c>
      <c r="D18" s="176" t="s">
        <v>479</v>
      </c>
      <c r="E18" s="176" t="s">
        <v>889</v>
      </c>
      <c r="F18" s="176" t="s">
        <v>1566</v>
      </c>
      <c r="G18" s="176" t="s">
        <v>1476</v>
      </c>
      <c r="H18" s="176" t="s">
        <v>1470</v>
      </c>
      <c r="I18" s="176">
        <v>1</v>
      </c>
      <c r="J18" s="176">
        <v>0</v>
      </c>
      <c r="K18" s="176">
        <v>28</v>
      </c>
      <c r="L18" s="176">
        <v>0</v>
      </c>
      <c r="M18" s="176">
        <v>0</v>
      </c>
      <c r="N18" s="176">
        <v>0</v>
      </c>
      <c r="O18" s="176">
        <v>28</v>
      </c>
      <c r="P18" s="176">
        <v>28</v>
      </c>
      <c r="R18" s="58"/>
      <c r="S18" s="58"/>
      <c r="T18" s="58"/>
      <c r="U18" s="58"/>
      <c r="V18" s="58"/>
      <c r="W18" s="58"/>
      <c r="X18" s="58"/>
      <c r="Y18" s="58"/>
      <c r="Z18" s="254" t="s">
        <v>403</v>
      </c>
      <c r="AA18" s="254" t="s">
        <v>889</v>
      </c>
      <c r="AB18" s="254" t="s">
        <v>1485</v>
      </c>
      <c r="AC18" s="254" t="s">
        <v>1473</v>
      </c>
      <c r="AG18" s="58"/>
    </row>
    <row r="19" spans="2:33" ht="14.4" customHeight="1" x14ac:dyDescent="0.3">
      <c r="B19" s="176">
        <v>5040</v>
      </c>
      <c r="C19" s="311" t="s">
        <v>1672</v>
      </c>
      <c r="D19" s="176" t="s">
        <v>405</v>
      </c>
      <c r="E19" s="176" t="s">
        <v>889</v>
      </c>
      <c r="F19" s="176" t="s">
        <v>1523</v>
      </c>
      <c r="G19" s="176" t="s">
        <v>1476</v>
      </c>
      <c r="H19" s="176" t="s">
        <v>1470</v>
      </c>
      <c r="I19" s="176">
        <v>1</v>
      </c>
      <c r="J19" s="176">
        <v>0</v>
      </c>
      <c r="K19" s="176">
        <v>22</v>
      </c>
      <c r="L19" s="176">
        <v>0</v>
      </c>
      <c r="M19" s="176">
        <v>0</v>
      </c>
      <c r="N19" s="176">
        <v>0</v>
      </c>
      <c r="O19" s="176">
        <v>22</v>
      </c>
      <c r="P19" s="176">
        <v>22</v>
      </c>
      <c r="R19" s="58"/>
      <c r="S19" s="58"/>
      <c r="T19" s="58"/>
      <c r="U19" s="58"/>
      <c r="V19" s="58"/>
      <c r="W19" s="58"/>
      <c r="X19" s="58"/>
      <c r="Y19" s="58"/>
      <c r="Z19" s="254" t="s">
        <v>416</v>
      </c>
      <c r="AA19" s="254" t="s">
        <v>889</v>
      </c>
      <c r="AB19" s="254" t="s">
        <v>1629</v>
      </c>
      <c r="AC19" s="254" t="s">
        <v>1473</v>
      </c>
      <c r="AG19" s="58"/>
    </row>
    <row r="20" spans="2:33" ht="14.4" customHeight="1" x14ac:dyDescent="0.3">
      <c r="B20" s="176">
        <v>10005</v>
      </c>
      <c r="C20" s="311" t="s">
        <v>1876</v>
      </c>
      <c r="D20" s="176" t="s">
        <v>547</v>
      </c>
      <c r="E20" s="176" t="s">
        <v>889</v>
      </c>
      <c r="F20" s="176" t="s">
        <v>1516</v>
      </c>
      <c r="G20" s="176" t="s">
        <v>1476</v>
      </c>
      <c r="H20" s="176" t="s">
        <v>1470</v>
      </c>
      <c r="I20" s="176">
        <v>1</v>
      </c>
      <c r="J20" s="176">
        <v>0</v>
      </c>
      <c r="K20" s="176">
        <v>6</v>
      </c>
      <c r="L20" s="176">
        <v>0</v>
      </c>
      <c r="M20" s="176">
        <v>0</v>
      </c>
      <c r="N20" s="176">
        <v>0</v>
      </c>
      <c r="O20" s="176">
        <v>6</v>
      </c>
      <c r="P20" s="176">
        <v>6</v>
      </c>
      <c r="R20" s="58"/>
      <c r="S20" s="58"/>
      <c r="T20" s="58"/>
      <c r="U20" s="58"/>
      <c r="V20" s="58"/>
      <c r="W20" s="58"/>
      <c r="X20" s="58"/>
      <c r="Y20" s="58"/>
      <c r="Z20" s="254" t="s">
        <v>405</v>
      </c>
      <c r="AA20" s="254" t="s">
        <v>889</v>
      </c>
      <c r="AB20" s="254" t="s">
        <v>1523</v>
      </c>
      <c r="AC20" s="254" t="s">
        <v>1473</v>
      </c>
      <c r="AG20" s="58"/>
    </row>
    <row r="21" spans="2:33" ht="14.4" customHeight="1" x14ac:dyDescent="0.25">
      <c r="B21" s="176">
        <v>8039</v>
      </c>
      <c r="C21" s="311" t="s">
        <v>1568</v>
      </c>
      <c r="D21" s="176" t="s">
        <v>534</v>
      </c>
      <c r="E21" s="176" t="s">
        <v>889</v>
      </c>
      <c r="F21" s="176" t="s">
        <v>1560</v>
      </c>
      <c r="G21" s="176" t="s">
        <v>1476</v>
      </c>
      <c r="H21" s="176" t="s">
        <v>1470</v>
      </c>
      <c r="I21" s="176">
        <v>2</v>
      </c>
      <c r="J21" s="176">
        <v>0</v>
      </c>
      <c r="K21" s="176">
        <v>28</v>
      </c>
      <c r="L21" s="176">
        <v>0</v>
      </c>
      <c r="M21" s="176">
        <v>0</v>
      </c>
      <c r="N21" s="176">
        <v>12</v>
      </c>
      <c r="O21" s="176">
        <v>28</v>
      </c>
      <c r="P21" s="176">
        <v>28</v>
      </c>
      <c r="R21" s="58"/>
      <c r="S21" s="58"/>
      <c r="T21" s="58"/>
      <c r="U21" s="58"/>
      <c r="V21" s="58"/>
      <c r="W21" s="58"/>
      <c r="X21" s="58"/>
      <c r="Y21" s="58"/>
      <c r="Z21" s="254" t="s">
        <v>401</v>
      </c>
      <c r="AA21" s="254" t="s">
        <v>889</v>
      </c>
      <c r="AB21" s="254" t="s">
        <v>1492</v>
      </c>
      <c r="AC21" s="254" t="s">
        <v>1473</v>
      </c>
      <c r="AG21" s="58"/>
    </row>
    <row r="22" spans="2:33" ht="14.4" customHeight="1" x14ac:dyDescent="0.25">
      <c r="B22" s="176">
        <v>18011</v>
      </c>
      <c r="C22" s="311" t="s">
        <v>1530</v>
      </c>
      <c r="D22" s="176" t="s">
        <v>440</v>
      </c>
      <c r="E22" s="176" t="s">
        <v>889</v>
      </c>
      <c r="F22" s="176" t="s">
        <v>1531</v>
      </c>
      <c r="G22" s="176" t="s">
        <v>1476</v>
      </c>
      <c r="H22" s="176" t="s">
        <v>1470</v>
      </c>
      <c r="I22" s="176">
        <v>1</v>
      </c>
      <c r="J22" s="176">
        <v>0</v>
      </c>
      <c r="K22" s="176">
        <v>32</v>
      </c>
      <c r="L22" s="176">
        <v>0</v>
      </c>
      <c r="M22" s="176">
        <v>0</v>
      </c>
      <c r="N22" s="176">
        <v>0</v>
      </c>
      <c r="O22" s="176">
        <v>32</v>
      </c>
      <c r="P22" s="176">
        <v>32</v>
      </c>
      <c r="R22" s="58"/>
      <c r="S22" s="58"/>
      <c r="T22" s="58"/>
      <c r="U22" s="58"/>
      <c r="V22" s="58"/>
      <c r="W22" s="58"/>
      <c r="X22" s="58"/>
      <c r="Y22" s="58"/>
      <c r="Z22" s="254" t="s">
        <v>418</v>
      </c>
      <c r="AA22" s="254" t="s">
        <v>889</v>
      </c>
      <c r="AB22" s="254" t="s">
        <v>1599</v>
      </c>
      <c r="AC22" s="254" t="s">
        <v>1600</v>
      </c>
      <c r="AG22" s="58"/>
    </row>
    <row r="23" spans="2:33" ht="14.4" customHeight="1" x14ac:dyDescent="0.25">
      <c r="B23" s="176">
        <v>10012</v>
      </c>
      <c r="C23" s="311" t="s">
        <v>1847</v>
      </c>
      <c r="D23" s="176" t="s">
        <v>1848</v>
      </c>
      <c r="E23" s="176" t="s">
        <v>889</v>
      </c>
      <c r="F23" s="176" t="s">
        <v>1516</v>
      </c>
      <c r="G23" s="176" t="s">
        <v>1476</v>
      </c>
      <c r="H23" s="176" t="s">
        <v>1470</v>
      </c>
      <c r="I23" s="176">
        <v>1</v>
      </c>
      <c r="J23" s="176">
        <v>0</v>
      </c>
      <c r="K23" s="176">
        <v>10</v>
      </c>
      <c r="L23" s="176">
        <v>0</v>
      </c>
      <c r="M23" s="176">
        <v>0</v>
      </c>
      <c r="N23" s="176">
        <v>0</v>
      </c>
      <c r="O23" s="176">
        <v>10</v>
      </c>
      <c r="P23" s="176">
        <v>10</v>
      </c>
      <c r="R23" s="58"/>
      <c r="S23" s="58"/>
      <c r="T23" s="58"/>
      <c r="U23" s="58"/>
      <c r="V23" s="58"/>
      <c r="W23" s="58"/>
      <c r="X23" s="58"/>
      <c r="Y23" s="58"/>
      <c r="Z23" s="254" t="s">
        <v>398</v>
      </c>
      <c r="AA23" s="254" t="s">
        <v>889</v>
      </c>
      <c r="AB23" s="255" t="s">
        <v>1482</v>
      </c>
      <c r="AC23" s="254" t="s">
        <v>1473</v>
      </c>
      <c r="AG23" s="58"/>
    </row>
    <row r="24" spans="2:33" ht="14.4" customHeight="1" x14ac:dyDescent="0.25">
      <c r="B24" s="176">
        <v>9032</v>
      </c>
      <c r="C24" s="311" t="s">
        <v>1641</v>
      </c>
      <c r="D24" s="176" t="s">
        <v>1642</v>
      </c>
      <c r="E24" s="176" t="s">
        <v>889</v>
      </c>
      <c r="F24" s="176" t="s">
        <v>1643</v>
      </c>
      <c r="G24" s="176" t="s">
        <v>1476</v>
      </c>
      <c r="H24" s="176" t="s">
        <v>1470</v>
      </c>
      <c r="I24" s="176">
        <v>1</v>
      </c>
      <c r="J24" s="176">
        <v>0</v>
      </c>
      <c r="K24" s="176">
        <v>24</v>
      </c>
      <c r="L24" s="176">
        <v>0</v>
      </c>
      <c r="M24" s="176">
        <v>0</v>
      </c>
      <c r="N24" s="176">
        <v>0</v>
      </c>
      <c r="O24" s="176">
        <v>24</v>
      </c>
      <c r="P24" s="176">
        <v>24</v>
      </c>
      <c r="R24" s="58"/>
      <c r="S24" s="58"/>
      <c r="T24" s="58"/>
      <c r="U24" s="58"/>
      <c r="V24" s="58"/>
      <c r="W24" s="58"/>
      <c r="X24" s="58"/>
      <c r="Y24" s="58"/>
      <c r="Z24" s="254" t="s">
        <v>511</v>
      </c>
      <c r="AA24" s="254" t="s">
        <v>889</v>
      </c>
      <c r="AB24" s="254" t="s">
        <v>1490</v>
      </c>
      <c r="AC24" s="254" t="s">
        <v>1473</v>
      </c>
      <c r="AG24" s="58"/>
    </row>
    <row r="25" spans="2:33" ht="14.4" customHeight="1" x14ac:dyDescent="0.3">
      <c r="B25" s="176">
        <v>2002</v>
      </c>
      <c r="C25" s="311" t="s">
        <v>1740</v>
      </c>
      <c r="D25" s="176" t="s">
        <v>1741</v>
      </c>
      <c r="E25" s="176" t="s">
        <v>889</v>
      </c>
      <c r="F25" s="176" t="s">
        <v>1485</v>
      </c>
      <c r="G25" s="176" t="s">
        <v>1476</v>
      </c>
      <c r="H25" s="176" t="s">
        <v>1470</v>
      </c>
      <c r="I25" s="176">
        <v>1</v>
      </c>
      <c r="J25" s="176">
        <v>0</v>
      </c>
      <c r="K25" s="176">
        <v>18</v>
      </c>
      <c r="L25" s="176">
        <v>0</v>
      </c>
      <c r="M25" s="176">
        <v>0</v>
      </c>
      <c r="N25" s="176">
        <v>3</v>
      </c>
      <c r="O25" s="176">
        <v>18</v>
      </c>
      <c r="P25" s="176">
        <v>18</v>
      </c>
      <c r="R25" s="58"/>
      <c r="S25" s="58"/>
      <c r="T25" s="58"/>
      <c r="U25" s="58"/>
      <c r="V25" s="58"/>
      <c r="W25" s="58"/>
      <c r="X25" s="58"/>
      <c r="Y25" s="58"/>
      <c r="Z25" s="58"/>
      <c r="AA25" s="58"/>
      <c r="AB25" s="58"/>
      <c r="AC25" s="58"/>
      <c r="AG25" s="58"/>
    </row>
    <row r="26" spans="2:33" ht="14.4" customHeight="1" x14ac:dyDescent="0.3">
      <c r="B26" s="176">
        <v>2012</v>
      </c>
      <c r="C26" s="311" t="s">
        <v>1742</v>
      </c>
      <c r="D26" s="176" t="s">
        <v>514</v>
      </c>
      <c r="E26" s="176" t="s">
        <v>889</v>
      </c>
      <c r="F26" s="176" t="s">
        <v>1485</v>
      </c>
      <c r="G26" s="176" t="s">
        <v>1476</v>
      </c>
      <c r="H26" s="176" t="s">
        <v>1470</v>
      </c>
      <c r="I26" s="176">
        <v>1</v>
      </c>
      <c r="J26" s="176">
        <v>0</v>
      </c>
      <c r="K26" s="176">
        <v>18</v>
      </c>
      <c r="L26" s="176">
        <v>0</v>
      </c>
      <c r="M26" s="176">
        <v>0</v>
      </c>
      <c r="N26" s="176">
        <v>0</v>
      </c>
      <c r="O26" s="176">
        <v>18</v>
      </c>
      <c r="P26" s="176">
        <v>18</v>
      </c>
      <c r="R26" s="58"/>
      <c r="S26" s="58"/>
      <c r="T26" s="58"/>
      <c r="U26" s="58"/>
      <c r="V26" s="58"/>
      <c r="W26" s="58"/>
      <c r="X26" s="58"/>
      <c r="Y26" s="58"/>
      <c r="Z26" s="58"/>
      <c r="AA26" s="58"/>
      <c r="AB26" s="58"/>
      <c r="AC26" s="58"/>
      <c r="AG26" s="58"/>
    </row>
    <row r="27" spans="2:33" ht="14.4" customHeight="1" x14ac:dyDescent="0.3">
      <c r="B27" s="176">
        <v>1062</v>
      </c>
      <c r="C27" s="311" t="s">
        <v>1866</v>
      </c>
      <c r="D27" s="176" t="s">
        <v>409</v>
      </c>
      <c r="E27" s="176" t="s">
        <v>889</v>
      </c>
      <c r="F27" s="176" t="s">
        <v>1468</v>
      </c>
      <c r="G27" s="176" t="s">
        <v>1600</v>
      </c>
      <c r="H27" s="176" t="s">
        <v>1778</v>
      </c>
      <c r="I27" s="176">
        <v>1</v>
      </c>
      <c r="J27" s="176">
        <v>6</v>
      </c>
      <c r="K27" s="176">
        <v>0</v>
      </c>
      <c r="L27" s="176">
        <v>3</v>
      </c>
      <c r="M27" s="176">
        <v>1</v>
      </c>
      <c r="N27" s="176">
        <v>0</v>
      </c>
      <c r="O27" s="176">
        <v>6</v>
      </c>
      <c r="P27" s="176">
        <v>9</v>
      </c>
      <c r="R27" s="58"/>
      <c r="S27" s="58"/>
      <c r="T27" s="58"/>
      <c r="U27" s="58"/>
      <c r="V27" s="58"/>
      <c r="W27" s="58"/>
      <c r="X27" s="58"/>
      <c r="Y27" s="58"/>
      <c r="Z27" s="58"/>
      <c r="AA27" s="58"/>
      <c r="AB27" s="58"/>
      <c r="AC27" s="58"/>
      <c r="AG27" s="58"/>
    </row>
    <row r="28" spans="2:33" ht="14.4" customHeight="1" x14ac:dyDescent="0.3">
      <c r="B28" s="176">
        <v>1003</v>
      </c>
      <c r="C28" s="311" t="s">
        <v>1779</v>
      </c>
      <c r="D28" s="176" t="s">
        <v>409</v>
      </c>
      <c r="E28" s="176" t="s">
        <v>889</v>
      </c>
      <c r="F28" s="176" t="s">
        <v>1468</v>
      </c>
      <c r="G28" s="176" t="s">
        <v>1476</v>
      </c>
      <c r="H28" s="176" t="s">
        <v>1470</v>
      </c>
      <c r="I28" s="176">
        <v>1</v>
      </c>
      <c r="J28" s="176">
        <v>0</v>
      </c>
      <c r="K28" s="176">
        <v>15</v>
      </c>
      <c r="L28" s="176">
        <v>0</v>
      </c>
      <c r="M28" s="176">
        <v>0</v>
      </c>
      <c r="N28" s="176">
        <v>0</v>
      </c>
      <c r="O28" s="176">
        <v>15</v>
      </c>
      <c r="P28" s="176">
        <v>15</v>
      </c>
      <c r="R28" s="58"/>
      <c r="S28" s="58"/>
      <c r="T28" s="58"/>
      <c r="U28" s="58"/>
      <c r="V28" s="58"/>
      <c r="W28" s="58"/>
      <c r="X28" s="58"/>
      <c r="Y28" s="58"/>
      <c r="Z28" s="58"/>
      <c r="AA28" s="58"/>
      <c r="AB28" s="58"/>
      <c r="AC28" s="58"/>
      <c r="AG28" s="58"/>
    </row>
    <row r="29" spans="2:33" ht="14.4" customHeight="1" x14ac:dyDescent="0.3">
      <c r="B29" s="176">
        <v>22003</v>
      </c>
      <c r="C29" s="311" t="s">
        <v>1780</v>
      </c>
      <c r="D29" s="176" t="s">
        <v>422</v>
      </c>
      <c r="E29" s="176" t="s">
        <v>889</v>
      </c>
      <c r="F29" s="176" t="s">
        <v>1663</v>
      </c>
      <c r="G29" s="176" t="s">
        <v>1476</v>
      </c>
      <c r="H29" s="176" t="s">
        <v>1470</v>
      </c>
      <c r="I29" s="176">
        <v>1</v>
      </c>
      <c r="J29" s="176">
        <v>0</v>
      </c>
      <c r="K29" s="176">
        <v>0</v>
      </c>
      <c r="L29" s="176">
        <v>15</v>
      </c>
      <c r="M29" s="176">
        <v>0</v>
      </c>
      <c r="N29" s="176">
        <v>0</v>
      </c>
      <c r="O29" s="176">
        <v>0</v>
      </c>
      <c r="P29" s="176">
        <v>15</v>
      </c>
      <c r="R29" s="58"/>
      <c r="S29" s="58"/>
      <c r="T29" s="58"/>
      <c r="U29" s="58"/>
      <c r="V29" s="58"/>
      <c r="W29" s="58"/>
      <c r="X29" s="58"/>
      <c r="Y29" s="58"/>
      <c r="Z29" s="58"/>
      <c r="AA29" s="58"/>
      <c r="AB29" s="58"/>
      <c r="AC29" s="58"/>
      <c r="AG29" s="58"/>
    </row>
    <row r="30" spans="2:33" ht="14.4" customHeight="1" x14ac:dyDescent="0.3">
      <c r="B30" s="176">
        <v>7019</v>
      </c>
      <c r="C30" s="311" t="s">
        <v>1824</v>
      </c>
      <c r="D30" s="176" t="s">
        <v>512</v>
      </c>
      <c r="E30" s="176" t="s">
        <v>889</v>
      </c>
      <c r="F30" s="176" t="s">
        <v>1492</v>
      </c>
      <c r="G30" s="176" t="s">
        <v>1469</v>
      </c>
      <c r="H30" s="176" t="s">
        <v>1470</v>
      </c>
      <c r="I30" s="176">
        <v>1</v>
      </c>
      <c r="J30" s="176">
        <v>6</v>
      </c>
      <c r="K30" s="176">
        <v>6</v>
      </c>
      <c r="L30" s="176">
        <v>0</v>
      </c>
      <c r="M30" s="176">
        <v>5</v>
      </c>
      <c r="N30" s="176">
        <v>0</v>
      </c>
      <c r="O30" s="176">
        <v>12</v>
      </c>
      <c r="P30" s="176">
        <v>12</v>
      </c>
      <c r="AG30" s="58"/>
    </row>
    <row r="31" spans="2:33" ht="14.4" customHeight="1" x14ac:dyDescent="0.3">
      <c r="B31" s="176">
        <v>6039</v>
      </c>
      <c r="C31" s="311" t="s">
        <v>1609</v>
      </c>
      <c r="D31" s="176" t="s">
        <v>1610</v>
      </c>
      <c r="E31" s="176" t="s">
        <v>889</v>
      </c>
      <c r="F31" s="176" t="s">
        <v>1490</v>
      </c>
      <c r="G31" s="176" t="s">
        <v>1469</v>
      </c>
      <c r="H31" s="176" t="s">
        <v>1470</v>
      </c>
      <c r="I31" s="176">
        <v>2</v>
      </c>
      <c r="J31" s="176">
        <v>8</v>
      </c>
      <c r="K31" s="176">
        <v>18</v>
      </c>
      <c r="L31" s="176">
        <v>0</v>
      </c>
      <c r="M31" s="176">
        <v>1</v>
      </c>
      <c r="N31" s="176">
        <v>0</v>
      </c>
      <c r="O31" s="176">
        <v>26</v>
      </c>
      <c r="P31" s="176">
        <v>26</v>
      </c>
      <c r="AG31" s="58"/>
    </row>
    <row r="32" spans="2:33" ht="14.4" customHeight="1" x14ac:dyDescent="0.3">
      <c r="B32" s="176">
        <v>40001</v>
      </c>
      <c r="C32" s="311" t="s">
        <v>1507</v>
      </c>
      <c r="D32" s="176" t="s">
        <v>1508</v>
      </c>
      <c r="E32" s="176" t="s">
        <v>889</v>
      </c>
      <c r="F32" s="176" t="s">
        <v>1509</v>
      </c>
      <c r="G32" s="176" t="s">
        <v>1476</v>
      </c>
      <c r="H32" s="176" t="s">
        <v>1470</v>
      </c>
      <c r="I32" s="176">
        <v>1</v>
      </c>
      <c r="J32" s="176">
        <v>0</v>
      </c>
      <c r="K32" s="176">
        <v>40</v>
      </c>
      <c r="L32" s="176">
        <v>0</v>
      </c>
      <c r="M32" s="176">
        <v>0</v>
      </c>
      <c r="N32" s="176">
        <v>0</v>
      </c>
      <c r="O32" s="176">
        <v>40</v>
      </c>
      <c r="P32" s="176">
        <v>40</v>
      </c>
      <c r="AG32" s="58"/>
    </row>
    <row r="33" spans="2:16" ht="14.4" customHeight="1" x14ac:dyDescent="0.3">
      <c r="B33" s="176">
        <v>7012</v>
      </c>
      <c r="C33" s="311" t="s">
        <v>1555</v>
      </c>
      <c r="D33" s="176" t="s">
        <v>1556</v>
      </c>
      <c r="E33" s="176" t="s">
        <v>889</v>
      </c>
      <c r="F33" s="176" t="s">
        <v>1492</v>
      </c>
      <c r="G33" s="176" t="s">
        <v>1469</v>
      </c>
      <c r="H33" s="176" t="s">
        <v>1470</v>
      </c>
      <c r="I33" s="176">
        <v>3</v>
      </c>
      <c r="J33" s="176">
        <v>3</v>
      </c>
      <c r="K33" s="176">
        <v>0</v>
      </c>
      <c r="L33" s="176">
        <v>26</v>
      </c>
      <c r="M33" s="176">
        <v>0</v>
      </c>
      <c r="N33" s="176">
        <v>0</v>
      </c>
      <c r="O33" s="176">
        <v>3</v>
      </c>
      <c r="P33" s="176">
        <v>29</v>
      </c>
    </row>
    <row r="34" spans="2:16" ht="14.4" customHeight="1" x14ac:dyDescent="0.3">
      <c r="B34" s="176"/>
      <c r="C34" s="311" t="s">
        <v>1697</v>
      </c>
      <c r="D34" s="176" t="s">
        <v>399</v>
      </c>
      <c r="E34" s="176" t="s">
        <v>889</v>
      </c>
      <c r="F34" s="176" t="s">
        <v>1490</v>
      </c>
      <c r="G34" s="176" t="s">
        <v>1473</v>
      </c>
      <c r="H34" s="176" t="s">
        <v>1698</v>
      </c>
      <c r="I34" s="176">
        <v>1</v>
      </c>
      <c r="J34" s="176">
        <v>20</v>
      </c>
      <c r="K34" s="176">
        <v>0</v>
      </c>
      <c r="L34" s="176">
        <v>0</v>
      </c>
      <c r="M34" s="176">
        <v>2</v>
      </c>
      <c r="N34" s="176">
        <v>0</v>
      </c>
      <c r="O34" s="176">
        <v>20</v>
      </c>
      <c r="P34" s="176">
        <v>20</v>
      </c>
    </row>
    <row r="35" spans="2:16" ht="14.4" customHeight="1" x14ac:dyDescent="0.3">
      <c r="B35" s="176">
        <v>3001</v>
      </c>
      <c r="C35" s="311" t="s">
        <v>1471</v>
      </c>
      <c r="D35" s="176" t="s">
        <v>396</v>
      </c>
      <c r="E35" s="176" t="s">
        <v>889</v>
      </c>
      <c r="F35" s="176" t="s">
        <v>1472</v>
      </c>
      <c r="G35" s="176" t="s">
        <v>1473</v>
      </c>
      <c r="H35" s="176" t="s">
        <v>1470</v>
      </c>
      <c r="I35" s="176">
        <v>7</v>
      </c>
      <c r="J35" s="176">
        <v>114</v>
      </c>
      <c r="K35" s="176">
        <v>0</v>
      </c>
      <c r="L35" s="176">
        <v>0</v>
      </c>
      <c r="M35" s="176">
        <v>2</v>
      </c>
      <c r="N35" s="176">
        <v>0</v>
      </c>
      <c r="O35" s="176">
        <v>114</v>
      </c>
      <c r="P35" s="176">
        <v>114</v>
      </c>
    </row>
    <row r="36" spans="2:16" ht="14.4" customHeight="1" x14ac:dyDescent="0.3">
      <c r="B36" s="176">
        <v>3062</v>
      </c>
      <c r="C36" s="311" t="s">
        <v>1777</v>
      </c>
      <c r="D36" s="176" t="s">
        <v>396</v>
      </c>
      <c r="E36" s="176" t="s">
        <v>889</v>
      </c>
      <c r="F36" s="176" t="s">
        <v>1472</v>
      </c>
      <c r="G36" s="176" t="s">
        <v>1473</v>
      </c>
      <c r="H36" s="176" t="s">
        <v>1778</v>
      </c>
      <c r="I36" s="176">
        <v>1</v>
      </c>
      <c r="J36" s="176">
        <v>15</v>
      </c>
      <c r="K36" s="176">
        <v>0</v>
      </c>
      <c r="L36" s="176">
        <v>0</v>
      </c>
      <c r="M36" s="176">
        <v>0</v>
      </c>
      <c r="N36" s="176">
        <v>0</v>
      </c>
      <c r="O36" s="176">
        <v>15</v>
      </c>
      <c r="P36" s="176">
        <v>15</v>
      </c>
    </row>
    <row r="37" spans="2:16" ht="14.4" customHeight="1" x14ac:dyDescent="0.3">
      <c r="B37" s="176">
        <v>5038</v>
      </c>
      <c r="C37" s="311" t="s">
        <v>1825</v>
      </c>
      <c r="D37" s="176" t="s">
        <v>405</v>
      </c>
      <c r="E37" s="176" t="s">
        <v>889</v>
      </c>
      <c r="F37" s="176" t="s">
        <v>1523</v>
      </c>
      <c r="G37" s="176" t="s">
        <v>1476</v>
      </c>
      <c r="H37" s="176" t="s">
        <v>1470</v>
      </c>
      <c r="I37" s="176">
        <v>1</v>
      </c>
      <c r="J37" s="176">
        <v>0</v>
      </c>
      <c r="K37" s="176">
        <v>12</v>
      </c>
      <c r="L37" s="176">
        <v>0</v>
      </c>
      <c r="M37" s="176">
        <v>0</v>
      </c>
      <c r="N37" s="176">
        <v>0</v>
      </c>
      <c r="O37" s="176">
        <v>12</v>
      </c>
      <c r="P37" s="176">
        <v>12</v>
      </c>
    </row>
    <row r="38" spans="2:16" x14ac:dyDescent="0.3">
      <c r="B38" s="176">
        <v>2011</v>
      </c>
      <c r="C38" s="311" t="s">
        <v>1617</v>
      </c>
      <c r="D38" s="176" t="s">
        <v>1618</v>
      </c>
      <c r="E38" s="176" t="s">
        <v>889</v>
      </c>
      <c r="F38" s="176" t="s">
        <v>1485</v>
      </c>
      <c r="G38" s="176" t="s">
        <v>1476</v>
      </c>
      <c r="H38" s="176" t="s">
        <v>1470</v>
      </c>
      <c r="I38" s="176">
        <v>1</v>
      </c>
      <c r="J38" s="176">
        <v>0</v>
      </c>
      <c r="K38" s="176">
        <v>25</v>
      </c>
      <c r="L38" s="176">
        <v>0</v>
      </c>
      <c r="M38" s="176">
        <v>0</v>
      </c>
      <c r="N38" s="176">
        <v>0</v>
      </c>
      <c r="O38" s="176">
        <v>25</v>
      </c>
      <c r="P38" s="176">
        <v>25</v>
      </c>
    </row>
    <row r="39" spans="2:16" ht="14.4" customHeight="1" x14ac:dyDescent="0.3">
      <c r="B39" s="176">
        <v>7037</v>
      </c>
      <c r="C39" s="311" t="s">
        <v>1849</v>
      </c>
      <c r="D39" s="176" t="s">
        <v>513</v>
      </c>
      <c r="E39" s="176" t="s">
        <v>889</v>
      </c>
      <c r="F39" s="176" t="s">
        <v>1492</v>
      </c>
      <c r="G39" s="176" t="s">
        <v>1476</v>
      </c>
      <c r="H39" s="176" t="s">
        <v>1470</v>
      </c>
      <c r="I39" s="176">
        <v>1</v>
      </c>
      <c r="J39" s="176">
        <v>0</v>
      </c>
      <c r="K39" s="176">
        <v>10</v>
      </c>
      <c r="L39" s="176">
        <v>0</v>
      </c>
      <c r="M39" s="176">
        <v>0</v>
      </c>
      <c r="N39" s="176">
        <v>0</v>
      </c>
      <c r="O39" s="176">
        <v>10</v>
      </c>
      <c r="P39" s="176">
        <v>10</v>
      </c>
    </row>
    <row r="40" spans="2:16" ht="14.4" customHeight="1" x14ac:dyDescent="0.3">
      <c r="B40" s="176">
        <v>3035</v>
      </c>
      <c r="C40" s="311" t="s">
        <v>1700</v>
      </c>
      <c r="D40" s="176" t="s">
        <v>396</v>
      </c>
      <c r="E40" s="176" t="s">
        <v>889</v>
      </c>
      <c r="F40" s="176" t="s">
        <v>1472</v>
      </c>
      <c r="G40" s="176" t="s">
        <v>1476</v>
      </c>
      <c r="H40" s="176" t="s">
        <v>1470</v>
      </c>
      <c r="I40" s="176">
        <v>1</v>
      </c>
      <c r="J40" s="176">
        <v>0</v>
      </c>
      <c r="K40" s="176">
        <v>20</v>
      </c>
      <c r="L40" s="176">
        <v>0</v>
      </c>
      <c r="M40" s="176">
        <v>0</v>
      </c>
      <c r="N40" s="176">
        <v>0</v>
      </c>
      <c r="O40" s="176">
        <v>20</v>
      </c>
      <c r="P40" s="176">
        <v>20</v>
      </c>
    </row>
    <row r="41" spans="2:16" ht="14.4" customHeight="1" x14ac:dyDescent="0.3">
      <c r="B41" s="176">
        <v>1012</v>
      </c>
      <c r="C41" s="311" t="s">
        <v>1737</v>
      </c>
      <c r="D41" s="176" t="s">
        <v>1738</v>
      </c>
      <c r="E41" s="176" t="s">
        <v>889</v>
      </c>
      <c r="F41" s="176" t="s">
        <v>1468</v>
      </c>
      <c r="G41" s="176" t="s">
        <v>1476</v>
      </c>
      <c r="H41" s="176" t="s">
        <v>1470</v>
      </c>
      <c r="I41" s="176">
        <v>1</v>
      </c>
      <c r="J41" s="176">
        <v>0</v>
      </c>
      <c r="K41" s="176">
        <v>26</v>
      </c>
      <c r="L41" s="176">
        <v>0</v>
      </c>
      <c r="M41" s="176">
        <v>0</v>
      </c>
      <c r="N41" s="176">
        <v>0</v>
      </c>
      <c r="O41" s="176">
        <v>26</v>
      </c>
      <c r="P41" s="176">
        <v>26</v>
      </c>
    </row>
    <row r="42" spans="2:16" ht="14.4" customHeight="1" x14ac:dyDescent="0.3">
      <c r="B42" s="176">
        <v>12014</v>
      </c>
      <c r="C42" s="311" t="s">
        <v>1682</v>
      </c>
      <c r="D42" s="176" t="s">
        <v>1683</v>
      </c>
      <c r="E42" s="176" t="s">
        <v>889</v>
      </c>
      <c r="F42" s="176" t="s">
        <v>1629</v>
      </c>
      <c r="G42" s="176" t="s">
        <v>1476</v>
      </c>
      <c r="H42" s="176" t="s">
        <v>1470</v>
      </c>
      <c r="I42" s="176">
        <v>1</v>
      </c>
      <c r="J42" s="176">
        <v>0</v>
      </c>
      <c r="K42" s="176">
        <v>16</v>
      </c>
      <c r="L42" s="176">
        <v>0</v>
      </c>
      <c r="M42" s="176">
        <v>0</v>
      </c>
      <c r="N42" s="176">
        <v>4</v>
      </c>
      <c r="O42" s="176">
        <v>16</v>
      </c>
      <c r="P42" s="176">
        <v>16</v>
      </c>
    </row>
    <row r="43" spans="2:16" ht="14.4" customHeight="1" x14ac:dyDescent="0.3">
      <c r="B43" s="176">
        <v>6001</v>
      </c>
      <c r="C43" s="311" t="s">
        <v>1739</v>
      </c>
      <c r="D43" s="176" t="s">
        <v>510</v>
      </c>
      <c r="E43" s="176" t="s">
        <v>889</v>
      </c>
      <c r="F43" s="176" t="s">
        <v>1490</v>
      </c>
      <c r="G43" s="176" t="s">
        <v>1473</v>
      </c>
      <c r="H43" s="176" t="s">
        <v>1470</v>
      </c>
      <c r="I43" s="176">
        <v>2</v>
      </c>
      <c r="J43" s="176">
        <v>28</v>
      </c>
      <c r="K43" s="176">
        <v>0</v>
      </c>
      <c r="L43" s="176">
        <v>0</v>
      </c>
      <c r="M43" s="176">
        <v>3</v>
      </c>
      <c r="N43" s="176">
        <v>0</v>
      </c>
      <c r="O43" s="176">
        <v>28</v>
      </c>
      <c r="P43" s="176">
        <v>28</v>
      </c>
    </row>
    <row r="44" spans="2:16" ht="14.4" customHeight="1" x14ac:dyDescent="0.3">
      <c r="B44" s="176">
        <v>6036</v>
      </c>
      <c r="C44" s="311" t="s">
        <v>1845</v>
      </c>
      <c r="D44" s="176" t="s">
        <v>442</v>
      </c>
      <c r="E44" s="176" t="s">
        <v>889</v>
      </c>
      <c r="F44" s="176" t="s">
        <v>1490</v>
      </c>
      <c r="G44" s="176" t="s">
        <v>1476</v>
      </c>
      <c r="H44" s="176" t="s">
        <v>1470</v>
      </c>
      <c r="I44" s="176">
        <v>1</v>
      </c>
      <c r="J44" s="176">
        <v>0</v>
      </c>
      <c r="K44" s="176">
        <v>28</v>
      </c>
      <c r="L44" s="176">
        <v>0</v>
      </c>
      <c r="M44" s="176">
        <v>0</v>
      </c>
      <c r="N44" s="176">
        <v>5</v>
      </c>
      <c r="O44" s="176">
        <v>28</v>
      </c>
      <c r="P44" s="176">
        <v>28</v>
      </c>
    </row>
    <row r="45" spans="2:16" ht="14.4" customHeight="1" x14ac:dyDescent="0.3">
      <c r="B45" s="176">
        <v>10002</v>
      </c>
      <c r="C45" s="311" t="s">
        <v>1637</v>
      </c>
      <c r="D45" s="176" t="s">
        <v>1638</v>
      </c>
      <c r="E45" s="176" t="s">
        <v>889</v>
      </c>
      <c r="F45" s="176" t="s">
        <v>1493</v>
      </c>
      <c r="G45" s="176" t="s">
        <v>1469</v>
      </c>
      <c r="H45" s="176" t="s">
        <v>1470</v>
      </c>
      <c r="I45" s="176">
        <v>1</v>
      </c>
      <c r="J45" s="176">
        <v>23</v>
      </c>
      <c r="K45" s="176">
        <v>23</v>
      </c>
      <c r="L45" s="176">
        <v>0</v>
      </c>
      <c r="M45" s="176">
        <v>0</v>
      </c>
      <c r="N45" s="176">
        <v>10</v>
      </c>
      <c r="O45" s="176">
        <v>46</v>
      </c>
      <c r="P45" s="176">
        <v>46</v>
      </c>
    </row>
    <row r="46" spans="2:16" ht="14.4" customHeight="1" x14ac:dyDescent="0.3">
      <c r="B46" s="176">
        <v>9001</v>
      </c>
      <c r="C46" s="311" t="s">
        <v>1731</v>
      </c>
      <c r="D46" s="176" t="s">
        <v>489</v>
      </c>
      <c r="E46" s="176" t="s">
        <v>889</v>
      </c>
      <c r="F46" s="176" t="s">
        <v>1643</v>
      </c>
      <c r="G46" s="176" t="s">
        <v>1476</v>
      </c>
      <c r="H46" s="176" t="s">
        <v>1470</v>
      </c>
      <c r="I46" s="176">
        <v>2</v>
      </c>
      <c r="J46" s="176">
        <v>0</v>
      </c>
      <c r="K46" s="176">
        <v>19</v>
      </c>
      <c r="L46" s="176">
        <v>0</v>
      </c>
      <c r="M46" s="176">
        <v>0</v>
      </c>
      <c r="N46" s="176">
        <v>10</v>
      </c>
      <c r="O46" s="176">
        <v>19</v>
      </c>
      <c r="P46" s="176">
        <v>19</v>
      </c>
    </row>
    <row r="47" spans="2:16" ht="14.4" customHeight="1" x14ac:dyDescent="0.3">
      <c r="B47" s="176">
        <v>43099</v>
      </c>
      <c r="C47" s="311" t="s">
        <v>1496</v>
      </c>
      <c r="D47" s="176" t="s">
        <v>463</v>
      </c>
      <c r="E47" s="176" t="s">
        <v>889</v>
      </c>
      <c r="F47" s="176" t="s">
        <v>1497</v>
      </c>
      <c r="G47" s="176" t="s">
        <v>1476</v>
      </c>
      <c r="H47" s="176" t="s">
        <v>1470</v>
      </c>
      <c r="I47" s="176">
        <v>5</v>
      </c>
      <c r="J47" s="176">
        <v>0</v>
      </c>
      <c r="K47" s="176">
        <v>45</v>
      </c>
      <c r="L47" s="176">
        <v>0</v>
      </c>
      <c r="M47" s="176">
        <v>0</v>
      </c>
      <c r="N47" s="176">
        <v>0</v>
      </c>
      <c r="O47" s="176">
        <v>45</v>
      </c>
      <c r="P47" s="176">
        <v>45</v>
      </c>
    </row>
    <row r="48" spans="2:16" ht="14.4" customHeight="1" x14ac:dyDescent="0.3">
      <c r="B48" s="176">
        <v>38002</v>
      </c>
      <c r="C48" s="311" t="s">
        <v>1701</v>
      </c>
      <c r="D48" s="176" t="s">
        <v>528</v>
      </c>
      <c r="E48" s="176" t="s">
        <v>889</v>
      </c>
      <c r="F48" s="176" t="s">
        <v>1626</v>
      </c>
      <c r="G48" s="176" t="s">
        <v>1476</v>
      </c>
      <c r="H48" s="176" t="s">
        <v>1470</v>
      </c>
      <c r="I48" s="176">
        <v>1</v>
      </c>
      <c r="J48" s="176">
        <v>0</v>
      </c>
      <c r="K48" s="176">
        <v>20</v>
      </c>
      <c r="L48" s="176">
        <v>0</v>
      </c>
      <c r="M48" s="176">
        <v>0</v>
      </c>
      <c r="N48" s="176">
        <v>0</v>
      </c>
      <c r="O48" s="176">
        <v>20</v>
      </c>
      <c r="P48" s="176">
        <v>20</v>
      </c>
    </row>
    <row r="49" spans="2:16" ht="14.4" customHeight="1" x14ac:dyDescent="0.3">
      <c r="B49" s="176">
        <v>56005</v>
      </c>
      <c r="C49" s="311" t="s">
        <v>1883</v>
      </c>
      <c r="D49" s="176" t="s">
        <v>524</v>
      </c>
      <c r="E49" s="176" t="s">
        <v>889</v>
      </c>
      <c r="F49" s="176" t="s">
        <v>1538</v>
      </c>
      <c r="G49" s="176" t="s">
        <v>1476</v>
      </c>
      <c r="H49" s="176" t="s">
        <v>1470</v>
      </c>
      <c r="I49" s="176">
        <v>1</v>
      </c>
      <c r="J49" s="176">
        <v>0</v>
      </c>
      <c r="K49" s="176">
        <v>5</v>
      </c>
      <c r="L49" s="176">
        <v>0</v>
      </c>
      <c r="M49" s="176">
        <v>0</v>
      </c>
      <c r="N49" s="176">
        <v>7</v>
      </c>
      <c r="O49" s="176">
        <v>5</v>
      </c>
      <c r="P49" s="176">
        <v>5</v>
      </c>
    </row>
    <row r="50" spans="2:16" ht="14.4" customHeight="1" x14ac:dyDescent="0.3">
      <c r="B50" s="176">
        <v>51012</v>
      </c>
      <c r="C50" s="311" t="s">
        <v>1619</v>
      </c>
      <c r="D50" s="176" t="s">
        <v>426</v>
      </c>
      <c r="E50" s="176" t="s">
        <v>889</v>
      </c>
      <c r="F50" s="176" t="s">
        <v>1604</v>
      </c>
      <c r="G50" s="176" t="s">
        <v>1476</v>
      </c>
      <c r="H50" s="176" t="s">
        <v>1470</v>
      </c>
      <c r="I50" s="176">
        <v>3</v>
      </c>
      <c r="J50" s="176">
        <v>0</v>
      </c>
      <c r="K50" s="176">
        <v>25</v>
      </c>
      <c r="L50" s="176">
        <v>0</v>
      </c>
      <c r="M50" s="176">
        <v>0</v>
      </c>
      <c r="N50" s="176">
        <v>0</v>
      </c>
      <c r="O50" s="176">
        <v>25</v>
      </c>
      <c r="P50" s="176">
        <v>25</v>
      </c>
    </row>
    <row r="51" spans="2:16" ht="14.4" customHeight="1" x14ac:dyDescent="0.3">
      <c r="B51" s="176">
        <v>1001</v>
      </c>
      <c r="C51" s="311" t="s">
        <v>1467</v>
      </c>
      <c r="D51" s="176" t="s">
        <v>409</v>
      </c>
      <c r="E51" s="176" t="s">
        <v>889</v>
      </c>
      <c r="F51" s="176" t="s">
        <v>1468</v>
      </c>
      <c r="G51" s="176" t="s">
        <v>1469</v>
      </c>
      <c r="H51" s="176" t="s">
        <v>1470</v>
      </c>
      <c r="I51" s="176">
        <v>11</v>
      </c>
      <c r="J51" s="176">
        <v>34</v>
      </c>
      <c r="K51" s="176">
        <v>140</v>
      </c>
      <c r="L51" s="176">
        <v>0</v>
      </c>
      <c r="M51" s="176">
        <v>1</v>
      </c>
      <c r="N51" s="176">
        <v>0</v>
      </c>
      <c r="O51" s="176">
        <v>174</v>
      </c>
      <c r="P51" s="176">
        <v>174</v>
      </c>
    </row>
    <row r="52" spans="2:16" ht="14.4" customHeight="1" x14ac:dyDescent="0.3">
      <c r="B52" s="176">
        <v>56090</v>
      </c>
      <c r="C52" s="311" t="s">
        <v>1620</v>
      </c>
      <c r="D52" s="176" t="s">
        <v>414</v>
      </c>
      <c r="E52" s="176" t="s">
        <v>889</v>
      </c>
      <c r="F52" s="176" t="s">
        <v>1538</v>
      </c>
      <c r="G52" s="176" t="s">
        <v>1476</v>
      </c>
      <c r="H52" s="176" t="s">
        <v>1470</v>
      </c>
      <c r="I52" s="176">
        <v>1</v>
      </c>
      <c r="J52" s="176">
        <v>0</v>
      </c>
      <c r="K52" s="176">
        <v>25</v>
      </c>
      <c r="L52" s="176">
        <v>0</v>
      </c>
      <c r="M52" s="176">
        <v>0</v>
      </c>
      <c r="N52" s="176">
        <v>8</v>
      </c>
      <c r="O52" s="176">
        <v>25</v>
      </c>
      <c r="P52" s="176">
        <v>25</v>
      </c>
    </row>
    <row r="53" spans="2:16" ht="14.4" customHeight="1" x14ac:dyDescent="0.3">
      <c r="B53" s="176">
        <v>5036</v>
      </c>
      <c r="C53" s="311" t="s">
        <v>1838</v>
      </c>
      <c r="D53" s="176" t="s">
        <v>1839</v>
      </c>
      <c r="E53" s="176" t="s">
        <v>889</v>
      </c>
      <c r="F53" s="176" t="s">
        <v>1523</v>
      </c>
      <c r="G53" s="176" t="s">
        <v>1476</v>
      </c>
      <c r="H53" s="176" t="s">
        <v>1470</v>
      </c>
      <c r="I53" s="176">
        <v>1</v>
      </c>
      <c r="J53" s="176">
        <v>0</v>
      </c>
      <c r="K53" s="176">
        <v>11</v>
      </c>
      <c r="L53" s="176">
        <v>0</v>
      </c>
      <c r="M53" s="176">
        <v>0</v>
      </c>
      <c r="N53" s="176">
        <v>0</v>
      </c>
      <c r="O53" s="176">
        <v>11</v>
      </c>
      <c r="P53" s="176">
        <v>11</v>
      </c>
    </row>
    <row r="54" spans="2:16" ht="14.4" customHeight="1" x14ac:dyDescent="0.3">
      <c r="B54" s="176">
        <v>10014</v>
      </c>
      <c r="C54" s="311" t="s">
        <v>1826</v>
      </c>
      <c r="D54" s="176" t="s">
        <v>545</v>
      </c>
      <c r="E54" s="176" t="s">
        <v>889</v>
      </c>
      <c r="F54" s="176" t="s">
        <v>1516</v>
      </c>
      <c r="G54" s="176" t="s">
        <v>1476</v>
      </c>
      <c r="H54" s="176" t="s">
        <v>1470</v>
      </c>
      <c r="I54" s="176">
        <v>1</v>
      </c>
      <c r="J54" s="176">
        <v>0</v>
      </c>
      <c r="K54" s="176">
        <v>12</v>
      </c>
      <c r="L54" s="176">
        <v>0</v>
      </c>
      <c r="M54" s="176">
        <v>0</v>
      </c>
      <c r="N54" s="176">
        <v>0</v>
      </c>
      <c r="O54" s="176">
        <v>12</v>
      </c>
      <c r="P54" s="176">
        <v>12</v>
      </c>
    </row>
    <row r="55" spans="2:16" ht="14.4" customHeight="1" x14ac:dyDescent="0.3">
      <c r="B55" s="176">
        <v>42101</v>
      </c>
      <c r="C55" s="311" t="s">
        <v>1487</v>
      </c>
      <c r="D55" s="176" t="s">
        <v>497</v>
      </c>
      <c r="E55" s="176" t="s">
        <v>889</v>
      </c>
      <c r="F55" s="176" t="s">
        <v>1488</v>
      </c>
      <c r="G55" s="176" t="s">
        <v>1476</v>
      </c>
      <c r="H55" s="176" t="s">
        <v>1470</v>
      </c>
      <c r="I55" s="176">
        <v>2</v>
      </c>
      <c r="J55" s="176">
        <v>0</v>
      </c>
      <c r="K55" s="176">
        <v>52</v>
      </c>
      <c r="L55" s="176">
        <v>0</v>
      </c>
      <c r="M55" s="176">
        <v>0</v>
      </c>
      <c r="N55" s="176">
        <v>5</v>
      </c>
      <c r="O55" s="176">
        <v>52</v>
      </c>
      <c r="P55" s="176">
        <v>52</v>
      </c>
    </row>
    <row r="56" spans="2:16" ht="14.4" customHeight="1" x14ac:dyDescent="0.3">
      <c r="B56" s="176">
        <v>19031</v>
      </c>
      <c r="C56" s="311" t="s">
        <v>1684</v>
      </c>
      <c r="D56" s="176" t="s">
        <v>498</v>
      </c>
      <c r="E56" s="176" t="s">
        <v>889</v>
      </c>
      <c r="F56" s="176" t="s">
        <v>1674</v>
      </c>
      <c r="G56" s="176" t="s">
        <v>1476</v>
      </c>
      <c r="H56" s="176" t="s">
        <v>1470</v>
      </c>
      <c r="I56" s="176">
        <v>1</v>
      </c>
      <c r="J56" s="176">
        <v>0</v>
      </c>
      <c r="K56" s="176">
        <v>21</v>
      </c>
      <c r="L56" s="176">
        <v>0</v>
      </c>
      <c r="M56" s="176">
        <v>0</v>
      </c>
      <c r="N56" s="176">
        <v>0</v>
      </c>
      <c r="O56" s="176">
        <v>21</v>
      </c>
      <c r="P56" s="176">
        <v>21</v>
      </c>
    </row>
    <row r="57" spans="2:16" ht="14.4" customHeight="1" x14ac:dyDescent="0.3">
      <c r="B57" s="176">
        <v>2003</v>
      </c>
      <c r="C57" s="311" t="s">
        <v>1781</v>
      </c>
      <c r="D57" s="176" t="s">
        <v>404</v>
      </c>
      <c r="E57" s="176" t="s">
        <v>889</v>
      </c>
      <c r="F57" s="176" t="s">
        <v>1485</v>
      </c>
      <c r="G57" s="176" t="s">
        <v>1476</v>
      </c>
      <c r="H57" s="176" t="s">
        <v>1470</v>
      </c>
      <c r="I57" s="176">
        <v>1</v>
      </c>
      <c r="J57" s="176">
        <v>0</v>
      </c>
      <c r="K57" s="176">
        <v>15</v>
      </c>
      <c r="L57" s="176">
        <v>0</v>
      </c>
      <c r="M57" s="176">
        <v>0</v>
      </c>
      <c r="N57" s="176">
        <v>0</v>
      </c>
      <c r="O57" s="176">
        <v>15</v>
      </c>
      <c r="P57" s="176">
        <v>15</v>
      </c>
    </row>
    <row r="58" spans="2:16" ht="14.4" customHeight="1" x14ac:dyDescent="0.3">
      <c r="B58" s="176">
        <v>1013</v>
      </c>
      <c r="C58" s="311" t="s">
        <v>1685</v>
      </c>
      <c r="D58" s="176" t="s">
        <v>409</v>
      </c>
      <c r="E58" s="176" t="s">
        <v>889</v>
      </c>
      <c r="F58" s="176" t="s">
        <v>1468</v>
      </c>
      <c r="G58" s="176" t="s">
        <v>1476</v>
      </c>
      <c r="H58" s="176" t="s">
        <v>1470</v>
      </c>
      <c r="I58" s="176">
        <v>1</v>
      </c>
      <c r="J58" s="176">
        <v>0</v>
      </c>
      <c r="K58" s="176">
        <v>21</v>
      </c>
      <c r="L58" s="176">
        <v>0</v>
      </c>
      <c r="M58" s="176">
        <v>0</v>
      </c>
      <c r="N58" s="176">
        <v>0</v>
      </c>
      <c r="O58" s="176">
        <v>21</v>
      </c>
      <c r="P58" s="176">
        <v>21</v>
      </c>
    </row>
    <row r="59" spans="2:16" ht="14.4" customHeight="1" x14ac:dyDescent="0.3">
      <c r="B59" s="176">
        <v>6012</v>
      </c>
      <c r="C59" s="311" t="s">
        <v>1489</v>
      </c>
      <c r="D59" s="176" t="s">
        <v>508</v>
      </c>
      <c r="E59" s="176" t="s">
        <v>889</v>
      </c>
      <c r="F59" s="176" t="s">
        <v>1490</v>
      </c>
      <c r="G59" s="176" t="s">
        <v>1469</v>
      </c>
      <c r="H59" s="176" t="s">
        <v>1470</v>
      </c>
      <c r="I59" s="176">
        <v>4</v>
      </c>
      <c r="J59" s="176">
        <v>8</v>
      </c>
      <c r="K59" s="176">
        <v>43</v>
      </c>
      <c r="L59" s="176">
        <v>0</v>
      </c>
      <c r="M59" s="176">
        <v>1</v>
      </c>
      <c r="N59" s="176">
        <v>2</v>
      </c>
      <c r="O59" s="176">
        <v>51</v>
      </c>
      <c r="P59" s="176">
        <v>51</v>
      </c>
    </row>
    <row r="60" spans="2:16" ht="14.4" customHeight="1" x14ac:dyDescent="0.3">
      <c r="B60" s="176">
        <v>8033</v>
      </c>
      <c r="C60" s="311" t="s">
        <v>1702</v>
      </c>
      <c r="D60" s="176" t="s">
        <v>535</v>
      </c>
      <c r="E60" s="176" t="s">
        <v>889</v>
      </c>
      <c r="F60" s="176" t="s">
        <v>1560</v>
      </c>
      <c r="G60" s="176" t="s">
        <v>1476</v>
      </c>
      <c r="H60" s="176" t="s">
        <v>1470</v>
      </c>
      <c r="I60" s="176">
        <v>3</v>
      </c>
      <c r="J60" s="176">
        <v>0</v>
      </c>
      <c r="K60" s="176">
        <v>20</v>
      </c>
      <c r="L60" s="176">
        <v>0</v>
      </c>
      <c r="M60" s="176">
        <v>100</v>
      </c>
      <c r="N60" s="176">
        <v>0</v>
      </c>
      <c r="O60" s="176">
        <v>20</v>
      </c>
      <c r="P60" s="176">
        <v>20</v>
      </c>
    </row>
    <row r="61" spans="2:16" ht="14.4" customHeight="1" x14ac:dyDescent="0.3">
      <c r="B61" s="176">
        <v>48001</v>
      </c>
      <c r="C61" s="311" t="s">
        <v>1644</v>
      </c>
      <c r="D61" s="176" t="s">
        <v>481</v>
      </c>
      <c r="E61" s="176" t="s">
        <v>889</v>
      </c>
      <c r="F61" s="176" t="s">
        <v>1632</v>
      </c>
      <c r="G61" s="176" t="s">
        <v>1476</v>
      </c>
      <c r="H61" s="176" t="s">
        <v>1470</v>
      </c>
      <c r="I61" s="176">
        <v>1</v>
      </c>
      <c r="J61" s="176">
        <v>0</v>
      </c>
      <c r="K61" s="176">
        <v>24</v>
      </c>
      <c r="L61" s="176">
        <v>0</v>
      </c>
      <c r="M61" s="176">
        <v>0</v>
      </c>
      <c r="N61" s="176">
        <v>8</v>
      </c>
      <c r="O61" s="176">
        <v>24</v>
      </c>
      <c r="P61" s="176">
        <v>24</v>
      </c>
    </row>
    <row r="62" spans="2:16" ht="14.4" customHeight="1" x14ac:dyDescent="0.3">
      <c r="B62" s="176">
        <v>24001</v>
      </c>
      <c r="C62" s="311" t="s">
        <v>1569</v>
      </c>
      <c r="D62" s="176" t="s">
        <v>455</v>
      </c>
      <c r="E62" s="176" t="s">
        <v>889</v>
      </c>
      <c r="F62" s="176" t="s">
        <v>1570</v>
      </c>
      <c r="G62" s="176" t="s">
        <v>1476</v>
      </c>
      <c r="H62" s="176" t="s">
        <v>1470</v>
      </c>
      <c r="I62" s="176">
        <v>1</v>
      </c>
      <c r="J62" s="176">
        <v>0</v>
      </c>
      <c r="K62" s="176">
        <v>28</v>
      </c>
      <c r="L62" s="176">
        <v>0</v>
      </c>
      <c r="M62" s="176">
        <v>0</v>
      </c>
      <c r="N62" s="176">
        <v>0</v>
      </c>
      <c r="O62" s="176">
        <v>28</v>
      </c>
      <c r="P62" s="176">
        <v>28</v>
      </c>
    </row>
    <row r="63" spans="2:16" ht="14.4" customHeight="1" x14ac:dyDescent="0.3">
      <c r="B63" s="176">
        <v>31001</v>
      </c>
      <c r="C63" s="311" t="s">
        <v>1621</v>
      </c>
      <c r="D63" s="176" t="s">
        <v>459</v>
      </c>
      <c r="E63" s="176" t="s">
        <v>889</v>
      </c>
      <c r="F63" s="176" t="s">
        <v>1622</v>
      </c>
      <c r="G63" s="176" t="s">
        <v>1476</v>
      </c>
      <c r="H63" s="176" t="s">
        <v>1470</v>
      </c>
      <c r="I63" s="176">
        <v>1</v>
      </c>
      <c r="J63" s="176">
        <v>0</v>
      </c>
      <c r="K63" s="176">
        <v>25</v>
      </c>
      <c r="L63" s="176">
        <v>0</v>
      </c>
      <c r="M63" s="176">
        <v>0</v>
      </c>
      <c r="N63" s="176">
        <v>0</v>
      </c>
      <c r="O63" s="176">
        <v>25</v>
      </c>
      <c r="P63" s="176">
        <v>25</v>
      </c>
    </row>
    <row r="64" spans="2:16" ht="14.4" customHeight="1" x14ac:dyDescent="0.3">
      <c r="B64" s="176">
        <v>51031</v>
      </c>
      <c r="C64" s="311" t="s">
        <v>1660</v>
      </c>
      <c r="D64" s="176" t="s">
        <v>1603</v>
      </c>
      <c r="E64" s="176" t="s">
        <v>889</v>
      </c>
      <c r="F64" s="176" t="s">
        <v>1604</v>
      </c>
      <c r="G64" s="176" t="s">
        <v>1476</v>
      </c>
      <c r="H64" s="176" t="s">
        <v>1470</v>
      </c>
      <c r="I64" s="176">
        <v>2</v>
      </c>
      <c r="J64" s="176">
        <v>0</v>
      </c>
      <c r="K64" s="176">
        <v>23</v>
      </c>
      <c r="L64" s="176">
        <v>0</v>
      </c>
      <c r="M64" s="176">
        <v>0</v>
      </c>
      <c r="N64" s="176">
        <v>0</v>
      </c>
      <c r="O64" s="176">
        <v>23</v>
      </c>
      <c r="P64" s="176">
        <v>23</v>
      </c>
    </row>
    <row r="65" spans="2:16" ht="14.4" customHeight="1" x14ac:dyDescent="0.3">
      <c r="B65" s="176">
        <v>6014</v>
      </c>
      <c r="C65" s="311" t="s">
        <v>1532</v>
      </c>
      <c r="D65" s="176" t="s">
        <v>509</v>
      </c>
      <c r="E65" s="176" t="s">
        <v>889</v>
      </c>
      <c r="F65" s="176" t="s">
        <v>1490</v>
      </c>
      <c r="G65" s="176" t="s">
        <v>1476</v>
      </c>
      <c r="H65" s="176" t="s">
        <v>1470</v>
      </c>
      <c r="I65" s="176">
        <v>1</v>
      </c>
      <c r="J65" s="176">
        <v>0</v>
      </c>
      <c r="K65" s="176">
        <v>32</v>
      </c>
      <c r="L65" s="176">
        <v>0</v>
      </c>
      <c r="M65" s="176">
        <v>0</v>
      </c>
      <c r="N65" s="176">
        <v>10</v>
      </c>
      <c r="O65" s="176">
        <v>32</v>
      </c>
      <c r="P65" s="176">
        <v>32</v>
      </c>
    </row>
    <row r="66" spans="2:16" ht="14.4" customHeight="1" x14ac:dyDescent="0.3">
      <c r="B66" s="176">
        <v>4031</v>
      </c>
      <c r="C66" s="311" t="s">
        <v>1732</v>
      </c>
      <c r="D66" s="176" t="s">
        <v>1733</v>
      </c>
      <c r="E66" s="176" t="s">
        <v>889</v>
      </c>
      <c r="F66" s="176" t="s">
        <v>1482</v>
      </c>
      <c r="G66" s="176" t="s">
        <v>1476</v>
      </c>
      <c r="H66" s="176" t="s">
        <v>1470</v>
      </c>
      <c r="I66" s="176">
        <v>1</v>
      </c>
      <c r="J66" s="176">
        <v>0</v>
      </c>
      <c r="K66" s="176">
        <v>19</v>
      </c>
      <c r="L66" s="176">
        <v>0</v>
      </c>
      <c r="M66" s="176">
        <v>0</v>
      </c>
      <c r="N66" s="176">
        <v>0</v>
      </c>
      <c r="O66" s="176">
        <v>19</v>
      </c>
      <c r="P66" s="176">
        <v>19</v>
      </c>
    </row>
    <row r="67" spans="2:16" ht="14.4" customHeight="1" x14ac:dyDescent="0.3">
      <c r="B67" s="176">
        <v>49003</v>
      </c>
      <c r="C67" s="311" t="s">
        <v>1850</v>
      </c>
      <c r="D67" s="176" t="s">
        <v>527</v>
      </c>
      <c r="E67" s="176" t="s">
        <v>889</v>
      </c>
      <c r="F67" s="176" t="s">
        <v>1599</v>
      </c>
      <c r="G67" s="176" t="s">
        <v>1476</v>
      </c>
      <c r="H67" s="176" t="s">
        <v>1470</v>
      </c>
      <c r="I67" s="176">
        <v>1</v>
      </c>
      <c r="J67" s="176">
        <v>0</v>
      </c>
      <c r="K67" s="176">
        <v>10</v>
      </c>
      <c r="L67" s="176">
        <v>0</v>
      </c>
      <c r="M67" s="176">
        <v>0</v>
      </c>
      <c r="N67" s="176">
        <v>0</v>
      </c>
      <c r="O67" s="176">
        <v>10</v>
      </c>
      <c r="P67" s="176">
        <v>10</v>
      </c>
    </row>
    <row r="68" spans="2:16" ht="14.4" customHeight="1" x14ac:dyDescent="0.3">
      <c r="B68" s="176">
        <v>8031</v>
      </c>
      <c r="C68" s="311" t="s">
        <v>1813</v>
      </c>
      <c r="D68" s="176" t="s">
        <v>1814</v>
      </c>
      <c r="E68" s="176" t="s">
        <v>889</v>
      </c>
      <c r="F68" s="176" t="s">
        <v>1560</v>
      </c>
      <c r="G68" s="176" t="s">
        <v>1476</v>
      </c>
      <c r="H68" s="176" t="s">
        <v>1470</v>
      </c>
      <c r="I68" s="176">
        <v>1</v>
      </c>
      <c r="J68" s="176">
        <v>0</v>
      </c>
      <c r="K68" s="176">
        <v>14</v>
      </c>
      <c r="L68" s="176">
        <v>0</v>
      </c>
      <c r="M68" s="176">
        <v>0</v>
      </c>
      <c r="N68" s="176">
        <v>0</v>
      </c>
      <c r="O68" s="176">
        <v>14</v>
      </c>
      <c r="P68" s="176">
        <v>14</v>
      </c>
    </row>
    <row r="69" spans="2:16" ht="14.4" customHeight="1" x14ac:dyDescent="0.3">
      <c r="B69" s="176">
        <v>29061</v>
      </c>
      <c r="C69" s="311" t="s">
        <v>1623</v>
      </c>
      <c r="D69" s="176" t="s">
        <v>550</v>
      </c>
      <c r="E69" s="176" t="s">
        <v>889</v>
      </c>
      <c r="F69" s="176" t="s">
        <v>1495</v>
      </c>
      <c r="G69" s="176" t="s">
        <v>1476</v>
      </c>
      <c r="H69" s="176" t="s">
        <v>1470</v>
      </c>
      <c r="I69" s="176">
        <v>2</v>
      </c>
      <c r="J69" s="176">
        <v>0</v>
      </c>
      <c r="K69" s="176">
        <v>25</v>
      </c>
      <c r="L69" s="176">
        <v>0</v>
      </c>
      <c r="M69" s="176">
        <v>1</v>
      </c>
      <c r="N69" s="176">
        <v>7</v>
      </c>
      <c r="O69" s="176">
        <v>25</v>
      </c>
      <c r="P69" s="176">
        <v>25</v>
      </c>
    </row>
    <row r="70" spans="2:16" ht="14.4" customHeight="1" x14ac:dyDescent="0.3">
      <c r="B70" s="176">
        <v>7003</v>
      </c>
      <c r="C70" s="311" t="s">
        <v>1681</v>
      </c>
      <c r="D70" s="176" t="s">
        <v>513</v>
      </c>
      <c r="E70" s="176" t="s">
        <v>889</v>
      </c>
      <c r="F70" s="176" t="s">
        <v>1492</v>
      </c>
      <c r="G70" s="176" t="s">
        <v>1469</v>
      </c>
      <c r="H70" s="176" t="s">
        <v>1470</v>
      </c>
      <c r="I70" s="176">
        <v>2</v>
      </c>
      <c r="J70" s="176">
        <v>1</v>
      </c>
      <c r="K70" s="176">
        <v>20</v>
      </c>
      <c r="L70" s="176">
        <v>0</v>
      </c>
      <c r="M70" s="176">
        <v>0</v>
      </c>
      <c r="N70" s="176">
        <v>0</v>
      </c>
      <c r="O70" s="176">
        <v>21</v>
      </c>
      <c r="P70" s="176">
        <v>21</v>
      </c>
    </row>
    <row r="71" spans="2:16" ht="14.4" customHeight="1" x14ac:dyDescent="0.3">
      <c r="B71" s="176">
        <v>32012</v>
      </c>
      <c r="C71" s="311" t="s">
        <v>1519</v>
      </c>
      <c r="D71" s="176" t="s">
        <v>446</v>
      </c>
      <c r="E71" s="176" t="s">
        <v>889</v>
      </c>
      <c r="F71" s="176" t="s">
        <v>1520</v>
      </c>
      <c r="G71" s="176" t="s">
        <v>1469</v>
      </c>
      <c r="H71" s="176" t="s">
        <v>1470</v>
      </c>
      <c r="I71" s="176">
        <v>2</v>
      </c>
      <c r="J71" s="176">
        <v>2</v>
      </c>
      <c r="K71" s="176">
        <v>35</v>
      </c>
      <c r="L71" s="176">
        <v>0</v>
      </c>
      <c r="M71" s="176">
        <v>0</v>
      </c>
      <c r="N71" s="176">
        <v>0</v>
      </c>
      <c r="O71" s="176">
        <v>37</v>
      </c>
      <c r="P71" s="176">
        <v>37</v>
      </c>
    </row>
    <row r="72" spans="2:16" ht="14.4" customHeight="1" x14ac:dyDescent="0.3">
      <c r="B72" s="176">
        <v>32001</v>
      </c>
      <c r="C72" s="311" t="s">
        <v>1521</v>
      </c>
      <c r="D72" s="176" t="s">
        <v>446</v>
      </c>
      <c r="E72" s="176" t="s">
        <v>889</v>
      </c>
      <c r="F72" s="176" t="s">
        <v>1520</v>
      </c>
      <c r="G72" s="176" t="s">
        <v>1469</v>
      </c>
      <c r="H72" s="176" t="s">
        <v>1470</v>
      </c>
      <c r="I72" s="176">
        <v>1</v>
      </c>
      <c r="J72" s="176">
        <v>2</v>
      </c>
      <c r="K72" s="176">
        <v>35</v>
      </c>
      <c r="L72" s="176">
        <v>0</v>
      </c>
      <c r="M72" s="176">
        <v>0</v>
      </c>
      <c r="N72" s="176">
        <v>0</v>
      </c>
      <c r="O72" s="176">
        <v>37</v>
      </c>
      <c r="P72" s="176">
        <v>37</v>
      </c>
    </row>
    <row r="73" spans="2:16" ht="14.4" customHeight="1" x14ac:dyDescent="0.3">
      <c r="B73" s="176">
        <v>26001</v>
      </c>
      <c r="C73" s="311" t="s">
        <v>1761</v>
      </c>
      <c r="D73" s="176" t="s">
        <v>457</v>
      </c>
      <c r="E73" s="176" t="s">
        <v>889</v>
      </c>
      <c r="F73" s="176" t="s">
        <v>1655</v>
      </c>
      <c r="G73" s="176" t="s">
        <v>1476</v>
      </c>
      <c r="H73" s="176" t="s">
        <v>1470</v>
      </c>
      <c r="I73" s="176">
        <v>1</v>
      </c>
      <c r="J73" s="176">
        <v>0</v>
      </c>
      <c r="K73" s="176">
        <v>17</v>
      </c>
      <c r="L73" s="176">
        <v>0</v>
      </c>
      <c r="M73" s="176">
        <v>0</v>
      </c>
      <c r="N73" s="176">
        <v>0</v>
      </c>
      <c r="O73" s="176">
        <v>17</v>
      </c>
      <c r="P73" s="176">
        <v>17</v>
      </c>
    </row>
    <row r="74" spans="2:16" ht="14.4" customHeight="1" x14ac:dyDescent="0.3">
      <c r="B74" s="176">
        <v>49004</v>
      </c>
      <c r="C74" s="311" t="s">
        <v>1867</v>
      </c>
      <c r="D74" s="176" t="s">
        <v>1868</v>
      </c>
      <c r="E74" s="176" t="s">
        <v>889</v>
      </c>
      <c r="F74" s="176" t="s">
        <v>1599</v>
      </c>
      <c r="G74" s="176" t="s">
        <v>1476</v>
      </c>
      <c r="H74" s="176" t="s">
        <v>1470</v>
      </c>
      <c r="I74" s="176">
        <v>2</v>
      </c>
      <c r="J74" s="176">
        <v>0</v>
      </c>
      <c r="K74" s="176">
        <v>8</v>
      </c>
      <c r="L74" s="176">
        <v>0</v>
      </c>
      <c r="M74" s="176">
        <v>0</v>
      </c>
      <c r="N74" s="176">
        <v>0</v>
      </c>
      <c r="O74" s="176">
        <v>8</v>
      </c>
      <c r="P74" s="176">
        <v>8</v>
      </c>
    </row>
    <row r="75" spans="2:16" ht="14.4" customHeight="1" x14ac:dyDescent="0.3">
      <c r="B75" s="176">
        <v>7031</v>
      </c>
      <c r="C75" s="311" t="s">
        <v>1767</v>
      </c>
      <c r="D75" s="176" t="s">
        <v>1747</v>
      </c>
      <c r="E75" s="176" t="s">
        <v>889</v>
      </c>
      <c r="F75" s="176" t="s">
        <v>1492</v>
      </c>
      <c r="G75" s="176" t="s">
        <v>1476</v>
      </c>
      <c r="H75" s="176" t="s">
        <v>1470</v>
      </c>
      <c r="I75" s="176">
        <v>2</v>
      </c>
      <c r="J75" s="176">
        <v>0</v>
      </c>
      <c r="K75" s="176">
        <v>16</v>
      </c>
      <c r="L75" s="176">
        <v>0</v>
      </c>
      <c r="M75" s="176">
        <v>0</v>
      </c>
      <c r="N75" s="176">
        <v>0</v>
      </c>
      <c r="O75" s="176">
        <v>16</v>
      </c>
      <c r="P75" s="176">
        <v>16</v>
      </c>
    </row>
    <row r="76" spans="2:16" ht="14.4" customHeight="1" x14ac:dyDescent="0.3">
      <c r="B76" s="176">
        <v>7016</v>
      </c>
      <c r="C76" s="311" t="s">
        <v>1525</v>
      </c>
      <c r="D76" s="176" t="s">
        <v>401</v>
      </c>
      <c r="E76" s="176" t="s">
        <v>889</v>
      </c>
      <c r="F76" s="176" t="s">
        <v>1492</v>
      </c>
      <c r="G76" s="176" t="s">
        <v>1476</v>
      </c>
      <c r="H76" s="176" t="s">
        <v>1470</v>
      </c>
      <c r="I76" s="176">
        <v>4</v>
      </c>
      <c r="J76" s="176">
        <v>0</v>
      </c>
      <c r="K76" s="176">
        <v>35</v>
      </c>
      <c r="L76" s="176">
        <v>0</v>
      </c>
      <c r="M76" s="176">
        <v>0</v>
      </c>
      <c r="N76" s="176">
        <v>0</v>
      </c>
      <c r="O76" s="176">
        <v>35</v>
      </c>
      <c r="P76" s="176">
        <v>35</v>
      </c>
    </row>
    <row r="77" spans="2:16" ht="14.4" customHeight="1" x14ac:dyDescent="0.3">
      <c r="B77" s="176">
        <v>22071</v>
      </c>
      <c r="C77" s="311" t="s">
        <v>1822</v>
      </c>
      <c r="D77" s="176" t="s">
        <v>612</v>
      </c>
      <c r="E77" s="176" t="s">
        <v>889</v>
      </c>
      <c r="F77" s="176" t="s">
        <v>1663</v>
      </c>
      <c r="G77" s="176" t="s">
        <v>1469</v>
      </c>
      <c r="H77" s="176" t="s">
        <v>1614</v>
      </c>
      <c r="I77" s="176">
        <v>2</v>
      </c>
      <c r="J77" s="176">
        <v>3</v>
      </c>
      <c r="K77" s="176">
        <v>10</v>
      </c>
      <c r="L77" s="176">
        <v>0</v>
      </c>
      <c r="M77" s="176">
        <v>0</v>
      </c>
      <c r="N77" s="176">
        <v>0</v>
      </c>
      <c r="O77" s="176">
        <v>13</v>
      </c>
      <c r="P77" s="176">
        <v>13</v>
      </c>
    </row>
    <row r="78" spans="2:16" ht="14.4" customHeight="1" x14ac:dyDescent="0.3">
      <c r="B78" s="176">
        <v>14051</v>
      </c>
      <c r="C78" s="311" t="s">
        <v>1743</v>
      </c>
      <c r="D78" s="176" t="s">
        <v>424</v>
      </c>
      <c r="E78" s="176" t="s">
        <v>889</v>
      </c>
      <c r="F78" s="176" t="s">
        <v>1493</v>
      </c>
      <c r="G78" s="176" t="s">
        <v>1476</v>
      </c>
      <c r="H78" s="176" t="s">
        <v>1470</v>
      </c>
      <c r="I78" s="176">
        <v>2</v>
      </c>
      <c r="J78" s="176">
        <v>0</v>
      </c>
      <c r="K78" s="176">
        <v>18</v>
      </c>
      <c r="L78" s="176">
        <v>0</v>
      </c>
      <c r="M78" s="176">
        <v>0</v>
      </c>
      <c r="N78" s="176">
        <v>6</v>
      </c>
      <c r="O78" s="176">
        <v>18</v>
      </c>
      <c r="P78" s="176">
        <v>18</v>
      </c>
    </row>
    <row r="79" spans="2:16" ht="14.4" customHeight="1" x14ac:dyDescent="0.3">
      <c r="B79" s="176">
        <v>3003</v>
      </c>
      <c r="C79" s="311" t="s">
        <v>1851</v>
      </c>
      <c r="D79" s="176" t="s">
        <v>425</v>
      </c>
      <c r="E79" s="176" t="s">
        <v>889</v>
      </c>
      <c r="F79" s="176" t="s">
        <v>1472</v>
      </c>
      <c r="G79" s="176" t="s">
        <v>1476</v>
      </c>
      <c r="H79" s="176" t="s">
        <v>1470</v>
      </c>
      <c r="I79" s="176">
        <v>1</v>
      </c>
      <c r="J79" s="176">
        <v>0</v>
      </c>
      <c r="K79" s="176">
        <v>10</v>
      </c>
      <c r="L79" s="176">
        <v>0</v>
      </c>
      <c r="M79" s="176">
        <v>0</v>
      </c>
      <c r="N79" s="176">
        <v>6</v>
      </c>
      <c r="O79" s="176">
        <v>10</v>
      </c>
      <c r="P79" s="176">
        <v>10</v>
      </c>
    </row>
    <row r="80" spans="2:16" ht="14.4" customHeight="1" x14ac:dyDescent="0.3">
      <c r="B80" s="176">
        <v>37011</v>
      </c>
      <c r="C80" s="311" t="s">
        <v>1571</v>
      </c>
      <c r="D80" s="176" t="s">
        <v>487</v>
      </c>
      <c r="E80" s="176" t="s">
        <v>889</v>
      </c>
      <c r="F80" s="176" t="s">
        <v>1572</v>
      </c>
      <c r="G80" s="176" t="s">
        <v>1476</v>
      </c>
      <c r="H80" s="176" t="s">
        <v>1470</v>
      </c>
      <c r="I80" s="176">
        <v>1</v>
      </c>
      <c r="J80" s="176">
        <v>0</v>
      </c>
      <c r="K80" s="176">
        <v>28</v>
      </c>
      <c r="L80" s="176">
        <v>0</v>
      </c>
      <c r="M80" s="176">
        <v>0</v>
      </c>
      <c r="N80" s="176">
        <v>0</v>
      </c>
      <c r="O80" s="176">
        <v>28</v>
      </c>
      <c r="P80" s="176">
        <v>28</v>
      </c>
    </row>
    <row r="81" spans="2:16" ht="14.4" customHeight="1" x14ac:dyDescent="0.3">
      <c r="B81" s="176">
        <v>13002</v>
      </c>
      <c r="C81" s="311" t="s">
        <v>1573</v>
      </c>
      <c r="D81" s="176" t="s">
        <v>519</v>
      </c>
      <c r="E81" s="176" t="s">
        <v>889</v>
      </c>
      <c r="F81" s="176" t="s">
        <v>1574</v>
      </c>
      <c r="G81" s="176" t="s">
        <v>1476</v>
      </c>
      <c r="H81" s="176" t="s">
        <v>1470</v>
      </c>
      <c r="I81" s="176">
        <v>1</v>
      </c>
      <c r="J81" s="176">
        <v>0</v>
      </c>
      <c r="K81" s="176">
        <v>28</v>
      </c>
      <c r="L81" s="176">
        <v>0</v>
      </c>
      <c r="M81" s="176">
        <v>0</v>
      </c>
      <c r="N81" s="176">
        <v>0</v>
      </c>
      <c r="O81" s="176">
        <v>28</v>
      </c>
      <c r="P81" s="176">
        <v>28</v>
      </c>
    </row>
    <row r="82" spans="2:16" ht="14.4" customHeight="1" x14ac:dyDescent="0.3">
      <c r="B82" s="176">
        <v>16003</v>
      </c>
      <c r="C82" s="311" t="s">
        <v>1542</v>
      </c>
      <c r="D82" s="176" t="s">
        <v>438</v>
      </c>
      <c r="E82" s="176" t="s">
        <v>889</v>
      </c>
      <c r="F82" s="176" t="s">
        <v>1543</v>
      </c>
      <c r="G82" s="176" t="s">
        <v>1476</v>
      </c>
      <c r="H82" s="176" t="s">
        <v>1470</v>
      </c>
      <c r="I82" s="176">
        <v>2</v>
      </c>
      <c r="J82" s="176">
        <v>0</v>
      </c>
      <c r="K82" s="176">
        <v>30</v>
      </c>
      <c r="L82" s="176">
        <v>0</v>
      </c>
      <c r="M82" s="176">
        <v>0</v>
      </c>
      <c r="N82" s="176">
        <v>0</v>
      </c>
      <c r="O82" s="176">
        <v>30</v>
      </c>
      <c r="P82" s="176">
        <v>30</v>
      </c>
    </row>
    <row r="83" spans="2:16" ht="14.4" customHeight="1" x14ac:dyDescent="0.3">
      <c r="B83" s="176">
        <v>23005</v>
      </c>
      <c r="C83" s="311" t="s">
        <v>1815</v>
      </c>
      <c r="D83" s="176" t="s">
        <v>577</v>
      </c>
      <c r="E83" s="176" t="s">
        <v>889</v>
      </c>
      <c r="F83" s="176" t="s">
        <v>1816</v>
      </c>
      <c r="G83" s="176" t="s">
        <v>1476</v>
      </c>
      <c r="H83" s="176" t="s">
        <v>1470</v>
      </c>
      <c r="I83" s="176">
        <v>1</v>
      </c>
      <c r="J83" s="176">
        <v>0</v>
      </c>
      <c r="K83" s="176">
        <v>14</v>
      </c>
      <c r="L83" s="176">
        <v>0</v>
      </c>
      <c r="M83" s="176">
        <v>0</v>
      </c>
      <c r="N83" s="176">
        <v>6</v>
      </c>
      <c r="O83" s="176">
        <v>14</v>
      </c>
      <c r="P83" s="176">
        <v>14</v>
      </c>
    </row>
    <row r="84" spans="2:16" ht="14.4" customHeight="1" x14ac:dyDescent="0.3">
      <c r="B84" s="176">
        <v>2013</v>
      </c>
      <c r="C84" s="311" t="s">
        <v>1869</v>
      </c>
      <c r="D84" s="176" t="s">
        <v>404</v>
      </c>
      <c r="E84" s="176" t="s">
        <v>889</v>
      </c>
      <c r="F84" s="176" t="s">
        <v>1485</v>
      </c>
      <c r="G84" s="176" t="s">
        <v>1476</v>
      </c>
      <c r="H84" s="176" t="s">
        <v>1470</v>
      </c>
      <c r="I84" s="176">
        <v>1</v>
      </c>
      <c r="J84" s="176">
        <v>0</v>
      </c>
      <c r="K84" s="176">
        <v>8</v>
      </c>
      <c r="L84" s="176">
        <v>0</v>
      </c>
      <c r="M84" s="176">
        <v>0</v>
      </c>
      <c r="N84" s="176">
        <v>3</v>
      </c>
      <c r="O84" s="176">
        <v>8</v>
      </c>
      <c r="P84" s="176">
        <v>8</v>
      </c>
    </row>
    <row r="85" spans="2:16" ht="14.4" customHeight="1" x14ac:dyDescent="0.3">
      <c r="B85" s="176">
        <v>28001</v>
      </c>
      <c r="C85" s="311" t="s">
        <v>1624</v>
      </c>
      <c r="D85" s="176" t="s">
        <v>443</v>
      </c>
      <c r="E85" s="176" t="s">
        <v>889</v>
      </c>
      <c r="F85" s="176" t="s">
        <v>1579</v>
      </c>
      <c r="G85" s="176" t="s">
        <v>1476</v>
      </c>
      <c r="H85" s="176" t="s">
        <v>1470</v>
      </c>
      <c r="I85" s="176">
        <v>1</v>
      </c>
      <c r="J85" s="176">
        <v>0</v>
      </c>
      <c r="K85" s="176">
        <v>0</v>
      </c>
      <c r="L85" s="176">
        <v>25</v>
      </c>
      <c r="M85" s="176">
        <v>0</v>
      </c>
      <c r="N85" s="176">
        <v>0</v>
      </c>
      <c r="O85" s="176">
        <v>0</v>
      </c>
      <c r="P85" s="176">
        <v>25</v>
      </c>
    </row>
    <row r="86" spans="2:16" ht="14.4" customHeight="1" x14ac:dyDescent="0.3">
      <c r="B86" s="176">
        <v>8005</v>
      </c>
      <c r="C86" s="311" t="s">
        <v>1703</v>
      </c>
      <c r="D86" s="176" t="s">
        <v>532</v>
      </c>
      <c r="E86" s="176" t="s">
        <v>889</v>
      </c>
      <c r="F86" s="176" t="s">
        <v>1560</v>
      </c>
      <c r="G86" s="176" t="s">
        <v>1476</v>
      </c>
      <c r="H86" s="176" t="s">
        <v>1470</v>
      </c>
      <c r="I86" s="176">
        <v>1</v>
      </c>
      <c r="J86" s="176">
        <v>0</v>
      </c>
      <c r="K86" s="176">
        <v>20</v>
      </c>
      <c r="L86" s="176">
        <v>0</v>
      </c>
      <c r="M86" s="176">
        <v>0</v>
      </c>
      <c r="N86" s="176">
        <v>20</v>
      </c>
      <c r="O86" s="176">
        <v>20</v>
      </c>
      <c r="P86" s="176">
        <v>20</v>
      </c>
    </row>
    <row r="87" spans="2:16" ht="14.4" customHeight="1" x14ac:dyDescent="0.3">
      <c r="B87" s="176">
        <v>18001</v>
      </c>
      <c r="C87" s="311" t="s">
        <v>1533</v>
      </c>
      <c r="D87" s="176" t="s">
        <v>440</v>
      </c>
      <c r="E87" s="176" t="s">
        <v>889</v>
      </c>
      <c r="F87" s="176" t="s">
        <v>1531</v>
      </c>
      <c r="G87" s="176" t="s">
        <v>1476</v>
      </c>
      <c r="H87" s="176" t="s">
        <v>1470</v>
      </c>
      <c r="I87" s="176">
        <v>1</v>
      </c>
      <c r="J87" s="176">
        <v>0</v>
      </c>
      <c r="K87" s="176">
        <v>32</v>
      </c>
      <c r="L87" s="176">
        <v>0</v>
      </c>
      <c r="M87" s="176">
        <v>0</v>
      </c>
      <c r="N87" s="176">
        <v>0</v>
      </c>
      <c r="O87" s="176">
        <v>32</v>
      </c>
      <c r="P87" s="176">
        <v>32</v>
      </c>
    </row>
    <row r="88" spans="2:16" ht="14.4" customHeight="1" x14ac:dyDescent="0.3">
      <c r="B88" s="176">
        <v>35013</v>
      </c>
      <c r="C88" s="311" t="s">
        <v>1762</v>
      </c>
      <c r="D88" s="176" t="s">
        <v>1763</v>
      </c>
      <c r="E88" s="176" t="s">
        <v>889</v>
      </c>
      <c r="F88" s="176" t="s">
        <v>1651</v>
      </c>
      <c r="G88" s="176" t="s">
        <v>1476</v>
      </c>
      <c r="H88" s="176" t="s">
        <v>1470</v>
      </c>
      <c r="I88" s="176">
        <v>2</v>
      </c>
      <c r="J88" s="176">
        <v>0</v>
      </c>
      <c r="K88" s="176">
        <v>17</v>
      </c>
      <c r="L88" s="176">
        <v>0</v>
      </c>
      <c r="M88" s="176">
        <v>0</v>
      </c>
      <c r="N88" s="176">
        <v>0</v>
      </c>
      <c r="O88" s="176">
        <v>17</v>
      </c>
      <c r="P88" s="176">
        <v>17</v>
      </c>
    </row>
    <row r="89" spans="2:16" ht="14.4" customHeight="1" x14ac:dyDescent="0.3">
      <c r="B89" s="176">
        <v>31002</v>
      </c>
      <c r="C89" s="311" t="s">
        <v>1734</v>
      </c>
      <c r="D89" s="176" t="s">
        <v>559</v>
      </c>
      <c r="E89" s="176" t="s">
        <v>889</v>
      </c>
      <c r="F89" s="176" t="s">
        <v>1622</v>
      </c>
      <c r="G89" s="176" t="s">
        <v>1476</v>
      </c>
      <c r="H89" s="176" t="s">
        <v>1470</v>
      </c>
      <c r="I89" s="176">
        <v>1</v>
      </c>
      <c r="J89" s="176">
        <v>0</v>
      </c>
      <c r="K89" s="176">
        <v>19</v>
      </c>
      <c r="L89" s="176">
        <v>0</v>
      </c>
      <c r="M89" s="176">
        <v>0</v>
      </c>
      <c r="N89" s="176">
        <v>0</v>
      </c>
      <c r="O89" s="176">
        <v>19</v>
      </c>
      <c r="P89" s="176">
        <v>19</v>
      </c>
    </row>
    <row r="90" spans="2:16" ht="14.4" customHeight="1" x14ac:dyDescent="0.3">
      <c r="B90" s="176">
        <v>38033</v>
      </c>
      <c r="C90" s="311" t="s">
        <v>1744</v>
      </c>
      <c r="D90" s="176" t="s">
        <v>1745</v>
      </c>
      <c r="E90" s="176" t="s">
        <v>889</v>
      </c>
      <c r="F90" s="176" t="s">
        <v>1626</v>
      </c>
      <c r="G90" s="176" t="s">
        <v>1476</v>
      </c>
      <c r="H90" s="176" t="s">
        <v>1470</v>
      </c>
      <c r="I90" s="176">
        <v>1</v>
      </c>
      <c r="J90" s="176">
        <v>0</v>
      </c>
      <c r="K90" s="176">
        <v>18</v>
      </c>
      <c r="L90" s="176">
        <v>0</v>
      </c>
      <c r="M90" s="176">
        <v>0</v>
      </c>
      <c r="N90" s="176">
        <v>0</v>
      </c>
      <c r="O90" s="176">
        <v>18</v>
      </c>
      <c r="P90" s="176">
        <v>18</v>
      </c>
    </row>
    <row r="91" spans="2:16" ht="14.4" customHeight="1" x14ac:dyDescent="0.3">
      <c r="B91" s="176">
        <v>5002</v>
      </c>
      <c r="C91" s="311" t="s">
        <v>1768</v>
      </c>
      <c r="D91" s="176" t="s">
        <v>516</v>
      </c>
      <c r="E91" s="176" t="s">
        <v>889</v>
      </c>
      <c r="F91" s="176" t="s">
        <v>1523</v>
      </c>
      <c r="G91" s="176" t="s">
        <v>1476</v>
      </c>
      <c r="H91" s="176" t="s">
        <v>1470</v>
      </c>
      <c r="I91" s="176">
        <v>1</v>
      </c>
      <c r="J91" s="176">
        <v>0</v>
      </c>
      <c r="K91" s="176">
        <v>16</v>
      </c>
      <c r="L91" s="176">
        <v>0</v>
      </c>
      <c r="M91" s="176">
        <v>0</v>
      </c>
      <c r="N91" s="176">
        <v>0</v>
      </c>
      <c r="O91" s="176">
        <v>16</v>
      </c>
      <c r="P91" s="176">
        <v>16</v>
      </c>
    </row>
    <row r="92" spans="2:16" ht="14.4" customHeight="1" x14ac:dyDescent="0.3">
      <c r="B92" s="176">
        <v>4010</v>
      </c>
      <c r="C92" s="311" t="s">
        <v>1782</v>
      </c>
      <c r="D92" s="176" t="s">
        <v>398</v>
      </c>
      <c r="E92" s="176" t="s">
        <v>889</v>
      </c>
      <c r="F92" s="176" t="s">
        <v>1482</v>
      </c>
      <c r="G92" s="176" t="s">
        <v>1476</v>
      </c>
      <c r="H92" s="176" t="s">
        <v>1667</v>
      </c>
      <c r="I92" s="176">
        <v>1</v>
      </c>
      <c r="J92" s="176">
        <v>0</v>
      </c>
      <c r="K92" s="176">
        <v>15</v>
      </c>
      <c r="L92" s="176">
        <v>0</v>
      </c>
      <c r="M92" s="176">
        <v>6</v>
      </c>
      <c r="N92" s="176">
        <v>0</v>
      </c>
      <c r="O92" s="176">
        <v>15</v>
      </c>
      <c r="P92" s="176">
        <v>15</v>
      </c>
    </row>
    <row r="93" spans="2:16" ht="14.4" customHeight="1" x14ac:dyDescent="0.3">
      <c r="B93" s="176">
        <v>5012</v>
      </c>
      <c r="C93" s="311" t="s">
        <v>1686</v>
      </c>
      <c r="D93" s="176" t="s">
        <v>516</v>
      </c>
      <c r="E93" s="176" t="s">
        <v>889</v>
      </c>
      <c r="F93" s="176" t="s">
        <v>1523</v>
      </c>
      <c r="G93" s="176" t="s">
        <v>1476</v>
      </c>
      <c r="H93" s="176" t="s">
        <v>1470</v>
      </c>
      <c r="I93" s="176">
        <v>2</v>
      </c>
      <c r="J93" s="176">
        <v>0</v>
      </c>
      <c r="K93" s="176">
        <v>21</v>
      </c>
      <c r="L93" s="176">
        <v>0</v>
      </c>
      <c r="M93" s="176">
        <v>0</v>
      </c>
      <c r="N93" s="176">
        <v>5</v>
      </c>
      <c r="O93" s="176">
        <v>21</v>
      </c>
      <c r="P93" s="176">
        <v>21</v>
      </c>
    </row>
    <row r="94" spans="2:16" ht="14.4" customHeight="1" x14ac:dyDescent="0.3">
      <c r="B94" s="176">
        <v>5035</v>
      </c>
      <c r="C94" s="311" t="s">
        <v>1704</v>
      </c>
      <c r="D94" s="176" t="s">
        <v>516</v>
      </c>
      <c r="E94" s="176" t="s">
        <v>889</v>
      </c>
      <c r="F94" s="176" t="s">
        <v>1523</v>
      </c>
      <c r="G94" s="176" t="s">
        <v>1476</v>
      </c>
      <c r="H94" s="176" t="s">
        <v>1470</v>
      </c>
      <c r="I94" s="176">
        <v>1</v>
      </c>
      <c r="J94" s="176">
        <v>0</v>
      </c>
      <c r="K94" s="176">
        <v>20</v>
      </c>
      <c r="L94" s="176">
        <v>0</v>
      </c>
      <c r="M94" s="176">
        <v>0</v>
      </c>
      <c r="N94" s="176">
        <v>0</v>
      </c>
      <c r="O94" s="176">
        <v>20</v>
      </c>
      <c r="P94" s="176">
        <v>20</v>
      </c>
    </row>
    <row r="95" spans="2:16" ht="14.4" customHeight="1" x14ac:dyDescent="0.3">
      <c r="B95" s="176">
        <v>16</v>
      </c>
      <c r="C95" s="311" t="s">
        <v>1783</v>
      </c>
      <c r="D95" s="176" t="s">
        <v>1784</v>
      </c>
      <c r="E95" s="176" t="s">
        <v>889</v>
      </c>
      <c r="F95" s="176" t="s">
        <v>1516</v>
      </c>
      <c r="G95" s="176" t="s">
        <v>1476</v>
      </c>
      <c r="H95" s="176" t="s">
        <v>1470</v>
      </c>
      <c r="I95" s="176">
        <v>1</v>
      </c>
      <c r="J95" s="176">
        <v>0</v>
      </c>
      <c r="K95" s="176">
        <v>15</v>
      </c>
      <c r="L95" s="176">
        <v>0</v>
      </c>
      <c r="M95" s="176">
        <v>0</v>
      </c>
      <c r="N95" s="176">
        <v>5</v>
      </c>
      <c r="O95" s="176">
        <v>15</v>
      </c>
      <c r="P95" s="176">
        <v>15</v>
      </c>
    </row>
    <row r="96" spans="2:16" ht="14.4" customHeight="1" x14ac:dyDescent="0.3">
      <c r="B96" s="176">
        <v>10016</v>
      </c>
      <c r="C96" s="311" t="s">
        <v>1785</v>
      </c>
      <c r="D96" s="176" t="s">
        <v>1784</v>
      </c>
      <c r="E96" s="176" t="s">
        <v>889</v>
      </c>
      <c r="F96" s="176" t="s">
        <v>1516</v>
      </c>
      <c r="G96" s="176" t="s">
        <v>1476</v>
      </c>
      <c r="H96" s="176" t="s">
        <v>1470</v>
      </c>
      <c r="I96" s="176">
        <v>1</v>
      </c>
      <c r="J96" s="176">
        <v>0</v>
      </c>
      <c r="K96" s="176">
        <v>15</v>
      </c>
      <c r="L96" s="176">
        <v>0</v>
      </c>
      <c r="M96" s="176">
        <v>0</v>
      </c>
      <c r="N96" s="176">
        <v>0</v>
      </c>
      <c r="O96" s="176">
        <v>15</v>
      </c>
      <c r="P96" s="176">
        <v>15</v>
      </c>
    </row>
    <row r="97" spans="2:16" ht="14.4" customHeight="1" x14ac:dyDescent="0.3">
      <c r="B97" s="176">
        <v>56002</v>
      </c>
      <c r="C97" s="311" t="s">
        <v>1661</v>
      </c>
      <c r="D97" s="176" t="s">
        <v>523</v>
      </c>
      <c r="E97" s="176" t="s">
        <v>889</v>
      </c>
      <c r="F97" s="176" t="s">
        <v>1538</v>
      </c>
      <c r="G97" s="176" t="s">
        <v>1476</v>
      </c>
      <c r="H97" s="176" t="s">
        <v>1470</v>
      </c>
      <c r="I97" s="176">
        <v>1</v>
      </c>
      <c r="J97" s="176">
        <v>0</v>
      </c>
      <c r="K97" s="176">
        <v>23</v>
      </c>
      <c r="L97" s="176">
        <v>0</v>
      </c>
      <c r="M97" s="176">
        <v>0</v>
      </c>
      <c r="N97" s="176">
        <v>0</v>
      </c>
      <c r="O97" s="176">
        <v>23</v>
      </c>
      <c r="P97" s="176">
        <v>23</v>
      </c>
    </row>
    <row r="98" spans="2:16" ht="14.4" customHeight="1" x14ac:dyDescent="0.3">
      <c r="B98" s="176">
        <v>31003</v>
      </c>
      <c r="C98" s="311" t="s">
        <v>1645</v>
      </c>
      <c r="D98" s="176" t="s">
        <v>558</v>
      </c>
      <c r="E98" s="176" t="s">
        <v>889</v>
      </c>
      <c r="F98" s="176" t="s">
        <v>1622</v>
      </c>
      <c r="G98" s="176" t="s">
        <v>1476</v>
      </c>
      <c r="H98" s="176" t="s">
        <v>1470</v>
      </c>
      <c r="I98" s="176">
        <v>1</v>
      </c>
      <c r="J98" s="176">
        <v>0</v>
      </c>
      <c r="K98" s="176">
        <v>24</v>
      </c>
      <c r="L98" s="176">
        <v>0</v>
      </c>
      <c r="M98" s="176">
        <v>0</v>
      </c>
      <c r="N98" s="176">
        <v>0</v>
      </c>
      <c r="O98" s="176">
        <v>24</v>
      </c>
      <c r="P98" s="176">
        <v>24</v>
      </c>
    </row>
    <row r="99" spans="2:16" ht="14.4" customHeight="1" x14ac:dyDescent="0.3">
      <c r="B99" s="176">
        <v>27002</v>
      </c>
      <c r="C99" s="311" t="s">
        <v>1687</v>
      </c>
      <c r="D99" s="176" t="s">
        <v>538</v>
      </c>
      <c r="E99" s="176" t="s">
        <v>889</v>
      </c>
      <c r="F99" s="176" t="s">
        <v>1552</v>
      </c>
      <c r="G99" s="176" t="s">
        <v>1476</v>
      </c>
      <c r="H99" s="176" t="s">
        <v>1470</v>
      </c>
      <c r="I99" s="176">
        <v>1</v>
      </c>
      <c r="J99" s="176">
        <v>0</v>
      </c>
      <c r="K99" s="176">
        <v>21</v>
      </c>
      <c r="L99" s="176">
        <v>0</v>
      </c>
      <c r="M99" s="176">
        <v>0</v>
      </c>
      <c r="N99" s="176">
        <v>0</v>
      </c>
      <c r="O99" s="176">
        <v>21</v>
      </c>
      <c r="P99" s="176">
        <v>21</v>
      </c>
    </row>
    <row r="100" spans="2:16" ht="14.4" customHeight="1" x14ac:dyDescent="0.3">
      <c r="B100" s="176">
        <v>7036</v>
      </c>
      <c r="C100" s="311" t="s">
        <v>1760</v>
      </c>
      <c r="D100" s="176" t="s">
        <v>1556</v>
      </c>
      <c r="E100" s="176" t="s">
        <v>889</v>
      </c>
      <c r="F100" s="176" t="s">
        <v>1492</v>
      </c>
      <c r="G100" s="176" t="s">
        <v>1469</v>
      </c>
      <c r="H100" s="176" t="s">
        <v>1470</v>
      </c>
      <c r="I100" s="176">
        <v>1</v>
      </c>
      <c r="J100" s="176">
        <v>1</v>
      </c>
      <c r="K100" s="176">
        <v>16</v>
      </c>
      <c r="L100" s="176">
        <v>0</v>
      </c>
      <c r="M100" s="176">
        <v>0</v>
      </c>
      <c r="N100" s="176">
        <v>0</v>
      </c>
      <c r="O100" s="176">
        <v>17</v>
      </c>
      <c r="P100" s="176">
        <v>17</v>
      </c>
    </row>
    <row r="101" spans="2:16" ht="14.4" customHeight="1" x14ac:dyDescent="0.3">
      <c r="B101" s="176">
        <v>56013</v>
      </c>
      <c r="C101" s="311" t="s">
        <v>1875</v>
      </c>
      <c r="D101" s="176" t="s">
        <v>414</v>
      </c>
      <c r="E101" s="176" t="s">
        <v>889</v>
      </c>
      <c r="F101" s="176" t="s">
        <v>1538</v>
      </c>
      <c r="G101" s="176" t="s">
        <v>1476</v>
      </c>
      <c r="H101" s="176" t="s">
        <v>1470</v>
      </c>
      <c r="I101" s="176">
        <v>1</v>
      </c>
      <c r="J101" s="176">
        <v>0</v>
      </c>
      <c r="K101" s="176">
        <v>7</v>
      </c>
      <c r="L101" s="176">
        <v>0</v>
      </c>
      <c r="M101" s="176">
        <v>0</v>
      </c>
      <c r="N101" s="176">
        <v>4</v>
      </c>
      <c r="O101" s="176">
        <v>7</v>
      </c>
      <c r="P101" s="176">
        <v>7</v>
      </c>
    </row>
    <row r="102" spans="2:16" ht="14.4" customHeight="1" x14ac:dyDescent="0.3">
      <c r="B102" s="176">
        <v>37031</v>
      </c>
      <c r="C102" s="311" t="s">
        <v>1817</v>
      </c>
      <c r="D102" s="176" t="s">
        <v>576</v>
      </c>
      <c r="E102" s="176" t="s">
        <v>889</v>
      </c>
      <c r="F102" s="176" t="s">
        <v>1572</v>
      </c>
      <c r="G102" s="176" t="s">
        <v>1476</v>
      </c>
      <c r="H102" s="176" t="s">
        <v>1470</v>
      </c>
      <c r="I102" s="176">
        <v>1</v>
      </c>
      <c r="J102" s="176">
        <v>0</v>
      </c>
      <c r="K102" s="176">
        <v>14</v>
      </c>
      <c r="L102" s="176">
        <v>0</v>
      </c>
      <c r="M102" s="176">
        <v>0</v>
      </c>
      <c r="N102" s="176">
        <v>0</v>
      </c>
      <c r="O102" s="176">
        <v>14</v>
      </c>
      <c r="P102" s="176">
        <v>14</v>
      </c>
    </row>
    <row r="103" spans="2:16" ht="14.4" customHeight="1" x14ac:dyDescent="0.3">
      <c r="B103" s="176">
        <v>13016</v>
      </c>
      <c r="C103" s="311" t="s">
        <v>1575</v>
      </c>
      <c r="D103" s="176" t="s">
        <v>1576</v>
      </c>
      <c r="E103" s="176" t="s">
        <v>889</v>
      </c>
      <c r="F103" s="176" t="s">
        <v>1574</v>
      </c>
      <c r="G103" s="176" t="s">
        <v>1476</v>
      </c>
      <c r="H103" s="176" t="s">
        <v>1470</v>
      </c>
      <c r="I103" s="176">
        <v>1</v>
      </c>
      <c r="J103" s="176">
        <v>0</v>
      </c>
      <c r="K103" s="176">
        <v>28</v>
      </c>
      <c r="L103" s="176">
        <v>0</v>
      </c>
      <c r="M103" s="176">
        <v>1</v>
      </c>
      <c r="N103" s="176">
        <v>0</v>
      </c>
      <c r="O103" s="176">
        <v>28</v>
      </c>
      <c r="P103" s="176">
        <v>28</v>
      </c>
    </row>
    <row r="104" spans="2:16" ht="14.4" customHeight="1" x14ac:dyDescent="0.3">
      <c r="B104" s="176">
        <v>29001</v>
      </c>
      <c r="C104" s="311" t="s">
        <v>1705</v>
      </c>
      <c r="D104" s="176" t="s">
        <v>444</v>
      </c>
      <c r="E104" s="176" t="s">
        <v>889</v>
      </c>
      <c r="F104" s="176" t="s">
        <v>1495</v>
      </c>
      <c r="G104" s="176" t="s">
        <v>1476</v>
      </c>
      <c r="H104" s="176" t="s">
        <v>1470</v>
      </c>
      <c r="I104" s="176">
        <v>2</v>
      </c>
      <c r="J104" s="176">
        <v>0</v>
      </c>
      <c r="K104" s="176">
        <v>20</v>
      </c>
      <c r="L104" s="176">
        <v>0</v>
      </c>
      <c r="M104" s="176">
        <v>0</v>
      </c>
      <c r="N104" s="176">
        <v>0</v>
      </c>
      <c r="O104" s="176">
        <v>20</v>
      </c>
      <c r="P104" s="176">
        <v>20</v>
      </c>
    </row>
    <row r="105" spans="2:16" ht="14.4" customHeight="1" x14ac:dyDescent="0.3">
      <c r="B105" s="176">
        <v>24071</v>
      </c>
      <c r="C105" s="311" t="s">
        <v>1870</v>
      </c>
      <c r="D105" s="176" t="s">
        <v>556</v>
      </c>
      <c r="E105" s="176" t="s">
        <v>889</v>
      </c>
      <c r="F105" s="176" t="s">
        <v>1570</v>
      </c>
      <c r="G105" s="176" t="s">
        <v>1476</v>
      </c>
      <c r="H105" s="176" t="s">
        <v>1470</v>
      </c>
      <c r="I105" s="176">
        <v>3</v>
      </c>
      <c r="J105" s="176">
        <v>0</v>
      </c>
      <c r="K105" s="176">
        <v>8</v>
      </c>
      <c r="L105" s="176">
        <v>0</v>
      </c>
      <c r="M105" s="176">
        <v>0</v>
      </c>
      <c r="N105" s="176">
        <v>4</v>
      </c>
      <c r="O105" s="176">
        <v>8</v>
      </c>
      <c r="P105" s="176">
        <v>8</v>
      </c>
    </row>
    <row r="106" spans="2:16" ht="14.4" customHeight="1" x14ac:dyDescent="0.3">
      <c r="B106" s="176">
        <v>19001</v>
      </c>
      <c r="C106" s="311" t="s">
        <v>1706</v>
      </c>
      <c r="D106" s="176" t="s">
        <v>461</v>
      </c>
      <c r="E106" s="176" t="s">
        <v>889</v>
      </c>
      <c r="F106" s="176" t="s">
        <v>1674</v>
      </c>
      <c r="G106" s="176" t="s">
        <v>1476</v>
      </c>
      <c r="H106" s="176" t="s">
        <v>1470</v>
      </c>
      <c r="I106" s="176">
        <v>1</v>
      </c>
      <c r="J106" s="176">
        <v>0</v>
      </c>
      <c r="K106" s="176">
        <v>20</v>
      </c>
      <c r="L106" s="176">
        <v>0</v>
      </c>
      <c r="M106" s="176">
        <v>0</v>
      </c>
      <c r="N106" s="176">
        <v>0</v>
      </c>
      <c r="O106" s="176">
        <v>20</v>
      </c>
      <c r="P106" s="176">
        <v>20</v>
      </c>
    </row>
    <row r="107" spans="2:16" ht="14.4" customHeight="1" x14ac:dyDescent="0.3">
      <c r="B107" s="176">
        <v>6051</v>
      </c>
      <c r="C107" s="311" t="s">
        <v>1707</v>
      </c>
      <c r="D107" s="176" t="s">
        <v>399</v>
      </c>
      <c r="E107" s="176" t="s">
        <v>889</v>
      </c>
      <c r="F107" s="176" t="s">
        <v>1490</v>
      </c>
      <c r="G107" s="176" t="s">
        <v>1476</v>
      </c>
      <c r="H107" s="176" t="s">
        <v>1470</v>
      </c>
      <c r="I107" s="176">
        <v>1</v>
      </c>
      <c r="J107" s="176">
        <v>0</v>
      </c>
      <c r="K107" s="176">
        <v>20</v>
      </c>
      <c r="L107" s="176">
        <v>0</v>
      </c>
      <c r="M107" s="176">
        <v>0</v>
      </c>
      <c r="N107" s="176">
        <v>0</v>
      </c>
      <c r="O107" s="176">
        <v>20</v>
      </c>
      <c r="P107" s="176">
        <v>20</v>
      </c>
    </row>
    <row r="108" spans="2:16" ht="14.4" customHeight="1" x14ac:dyDescent="0.3">
      <c r="B108" s="176">
        <v>20102</v>
      </c>
      <c r="C108" s="311" t="s">
        <v>1840</v>
      </c>
      <c r="D108" s="176" t="s">
        <v>554</v>
      </c>
      <c r="E108" s="176" t="s">
        <v>889</v>
      </c>
      <c r="F108" s="176" t="s">
        <v>1478</v>
      </c>
      <c r="G108" s="176" t="s">
        <v>1476</v>
      </c>
      <c r="H108" s="176" t="s">
        <v>1470</v>
      </c>
      <c r="I108" s="176">
        <v>1</v>
      </c>
      <c r="J108" s="176">
        <v>0</v>
      </c>
      <c r="K108" s="176">
        <v>11</v>
      </c>
      <c r="L108" s="176">
        <v>0</v>
      </c>
      <c r="M108" s="176">
        <v>0</v>
      </c>
      <c r="N108" s="176">
        <v>0</v>
      </c>
      <c r="O108" s="176">
        <v>11</v>
      </c>
      <c r="P108" s="176">
        <v>11</v>
      </c>
    </row>
    <row r="109" spans="2:16" ht="14.4" customHeight="1" x14ac:dyDescent="0.3">
      <c r="B109" s="176">
        <v>4012</v>
      </c>
      <c r="C109" s="311" t="s">
        <v>1486</v>
      </c>
      <c r="D109" s="176" t="s">
        <v>398</v>
      </c>
      <c r="E109" s="176" t="s">
        <v>889</v>
      </c>
      <c r="F109" s="176" t="s">
        <v>1482</v>
      </c>
      <c r="G109" s="176" t="s">
        <v>1469</v>
      </c>
      <c r="H109" s="176" t="s">
        <v>1470</v>
      </c>
      <c r="I109" s="176">
        <v>8</v>
      </c>
      <c r="J109" s="176">
        <v>5</v>
      </c>
      <c r="K109" s="176">
        <v>60</v>
      </c>
      <c r="L109" s="176">
        <v>0</v>
      </c>
      <c r="M109" s="176">
        <v>0</v>
      </c>
      <c r="N109" s="176">
        <v>10</v>
      </c>
      <c r="O109" s="176">
        <v>65</v>
      </c>
      <c r="P109" s="176">
        <v>65</v>
      </c>
    </row>
    <row r="110" spans="2:16" ht="14.4" customHeight="1" x14ac:dyDescent="0.3">
      <c r="B110" s="176">
        <v>17030</v>
      </c>
      <c r="C110" s="311" t="s">
        <v>1769</v>
      </c>
      <c r="D110" s="176" t="s">
        <v>543</v>
      </c>
      <c r="E110" s="176" t="s">
        <v>889</v>
      </c>
      <c r="F110" s="176" t="s">
        <v>1640</v>
      </c>
      <c r="G110" s="176" t="s">
        <v>1476</v>
      </c>
      <c r="H110" s="176" t="s">
        <v>1470</v>
      </c>
      <c r="I110" s="176">
        <v>1</v>
      </c>
      <c r="J110" s="176">
        <v>0</v>
      </c>
      <c r="K110" s="176">
        <v>16</v>
      </c>
      <c r="L110" s="176">
        <v>0</v>
      </c>
      <c r="M110" s="176">
        <v>0</v>
      </c>
      <c r="N110" s="176">
        <v>0</v>
      </c>
      <c r="O110" s="176">
        <v>16</v>
      </c>
      <c r="P110" s="176">
        <v>16</v>
      </c>
    </row>
    <row r="111" spans="2:16" ht="14.4" customHeight="1" x14ac:dyDescent="0.3">
      <c r="B111" s="176">
        <v>10004</v>
      </c>
      <c r="C111" s="311" t="s">
        <v>1786</v>
      </c>
      <c r="D111" s="176" t="s">
        <v>546</v>
      </c>
      <c r="E111" s="176" t="s">
        <v>889</v>
      </c>
      <c r="F111" s="176" t="s">
        <v>1516</v>
      </c>
      <c r="G111" s="176" t="s">
        <v>1476</v>
      </c>
      <c r="H111" s="176" t="s">
        <v>1667</v>
      </c>
      <c r="I111" s="176">
        <v>1</v>
      </c>
      <c r="J111" s="176">
        <v>0</v>
      </c>
      <c r="K111" s="176">
        <v>15</v>
      </c>
      <c r="L111" s="176">
        <v>0</v>
      </c>
      <c r="M111" s="176">
        <v>0</v>
      </c>
      <c r="N111" s="176">
        <v>0</v>
      </c>
      <c r="O111" s="176">
        <v>15</v>
      </c>
      <c r="P111" s="176">
        <v>15</v>
      </c>
    </row>
    <row r="112" spans="2:16" ht="14.4" customHeight="1" x14ac:dyDescent="0.3">
      <c r="B112" s="176">
        <v>6031</v>
      </c>
      <c r="C112" s="311" t="s">
        <v>1611</v>
      </c>
      <c r="D112" s="176" t="s">
        <v>1612</v>
      </c>
      <c r="E112" s="176" t="s">
        <v>889</v>
      </c>
      <c r="F112" s="176" t="s">
        <v>1490</v>
      </c>
      <c r="G112" s="176" t="s">
        <v>1476</v>
      </c>
      <c r="H112" s="176" t="s">
        <v>1470</v>
      </c>
      <c r="I112" s="176">
        <v>2</v>
      </c>
      <c r="J112" s="176">
        <v>0</v>
      </c>
      <c r="K112" s="176">
        <v>26</v>
      </c>
      <c r="L112" s="176">
        <v>0</v>
      </c>
      <c r="M112" s="176">
        <v>1</v>
      </c>
      <c r="N112" s="176">
        <v>5</v>
      </c>
      <c r="O112" s="176">
        <v>26</v>
      </c>
      <c r="P112" s="176">
        <v>26</v>
      </c>
    </row>
    <row r="113" spans="2:16" ht="14.4" customHeight="1" x14ac:dyDescent="0.3">
      <c r="B113" s="176">
        <v>6017</v>
      </c>
      <c r="C113" s="311" t="s">
        <v>1823</v>
      </c>
      <c r="D113" s="176" t="s">
        <v>510</v>
      </c>
      <c r="E113" s="176" t="s">
        <v>889</v>
      </c>
      <c r="F113" s="176" t="s">
        <v>1490</v>
      </c>
      <c r="G113" s="176" t="s">
        <v>1469</v>
      </c>
      <c r="H113" s="176" t="s">
        <v>1470</v>
      </c>
      <c r="I113" s="176">
        <v>1</v>
      </c>
      <c r="J113" s="176">
        <v>1</v>
      </c>
      <c r="K113" s="176">
        <v>12</v>
      </c>
      <c r="L113" s="176">
        <v>0</v>
      </c>
      <c r="M113" s="176">
        <v>0</v>
      </c>
      <c r="N113" s="176">
        <v>0</v>
      </c>
      <c r="O113" s="176">
        <v>13</v>
      </c>
      <c r="P113" s="176">
        <v>13</v>
      </c>
    </row>
    <row r="114" spans="2:16" ht="14.4" customHeight="1" x14ac:dyDescent="0.3">
      <c r="B114" s="176">
        <v>28032</v>
      </c>
      <c r="C114" s="311" t="s">
        <v>1577</v>
      </c>
      <c r="D114" s="176" t="s">
        <v>1578</v>
      </c>
      <c r="E114" s="176" t="s">
        <v>889</v>
      </c>
      <c r="F114" s="176" t="s">
        <v>1579</v>
      </c>
      <c r="G114" s="176" t="s">
        <v>1476</v>
      </c>
      <c r="H114" s="176" t="s">
        <v>1470</v>
      </c>
      <c r="I114" s="176">
        <v>1</v>
      </c>
      <c r="J114" s="176">
        <v>0</v>
      </c>
      <c r="K114" s="176">
        <v>28</v>
      </c>
      <c r="L114" s="176">
        <v>0</v>
      </c>
      <c r="M114" s="176">
        <v>0</v>
      </c>
      <c r="N114" s="176">
        <v>0</v>
      </c>
      <c r="O114" s="176">
        <v>28</v>
      </c>
      <c r="P114" s="176">
        <v>28</v>
      </c>
    </row>
    <row r="115" spans="2:16" ht="14.4" customHeight="1" x14ac:dyDescent="0.3">
      <c r="B115" s="176">
        <v>49013</v>
      </c>
      <c r="C115" s="311" t="s">
        <v>1787</v>
      </c>
      <c r="D115" s="176" t="s">
        <v>1788</v>
      </c>
      <c r="E115" s="176" t="s">
        <v>889</v>
      </c>
      <c r="F115" s="176" t="s">
        <v>1599</v>
      </c>
      <c r="G115" s="176" t="s">
        <v>1476</v>
      </c>
      <c r="H115" s="176" t="s">
        <v>1470</v>
      </c>
      <c r="I115" s="176">
        <v>1</v>
      </c>
      <c r="J115" s="176">
        <v>0</v>
      </c>
      <c r="K115" s="176">
        <v>15</v>
      </c>
      <c r="L115" s="176">
        <v>0</v>
      </c>
      <c r="M115" s="176">
        <v>0</v>
      </c>
      <c r="N115" s="176">
        <v>0</v>
      </c>
      <c r="O115" s="176">
        <v>15</v>
      </c>
      <c r="P115" s="176">
        <v>15</v>
      </c>
    </row>
    <row r="116" spans="2:16" ht="14.4" customHeight="1" x14ac:dyDescent="0.3">
      <c r="B116" s="176">
        <v>30031</v>
      </c>
      <c r="C116" s="311" t="s">
        <v>1544</v>
      </c>
      <c r="D116" s="176" t="s">
        <v>442</v>
      </c>
      <c r="E116" s="176" t="s">
        <v>889</v>
      </c>
      <c r="F116" s="176" t="s">
        <v>1545</v>
      </c>
      <c r="G116" s="176" t="s">
        <v>1476</v>
      </c>
      <c r="H116" s="176" t="s">
        <v>1470</v>
      </c>
      <c r="I116" s="176">
        <v>2</v>
      </c>
      <c r="J116" s="176">
        <v>0</v>
      </c>
      <c r="K116" s="176">
        <v>30</v>
      </c>
      <c r="L116" s="176">
        <v>0</v>
      </c>
      <c r="M116" s="176">
        <v>1</v>
      </c>
      <c r="N116" s="176">
        <v>10</v>
      </c>
      <c r="O116" s="176">
        <v>30</v>
      </c>
      <c r="P116" s="176">
        <v>30</v>
      </c>
    </row>
    <row r="117" spans="2:16" ht="14.4" customHeight="1" x14ac:dyDescent="0.3">
      <c r="B117" s="176">
        <v>19002</v>
      </c>
      <c r="C117" s="311" t="s">
        <v>1673</v>
      </c>
      <c r="D117" s="176" t="s">
        <v>562</v>
      </c>
      <c r="E117" s="176" t="s">
        <v>889</v>
      </c>
      <c r="F117" s="176" t="s">
        <v>1674</v>
      </c>
      <c r="G117" s="176" t="s">
        <v>1476</v>
      </c>
      <c r="H117" s="176" t="s">
        <v>1470</v>
      </c>
      <c r="I117" s="176">
        <v>1</v>
      </c>
      <c r="J117" s="176">
        <v>0</v>
      </c>
      <c r="K117" s="176">
        <v>0</v>
      </c>
      <c r="L117" s="176">
        <v>22</v>
      </c>
      <c r="M117" s="176">
        <v>0</v>
      </c>
      <c r="N117" s="176">
        <v>0</v>
      </c>
      <c r="O117" s="176">
        <v>0</v>
      </c>
      <c r="P117" s="176">
        <v>22</v>
      </c>
    </row>
    <row r="118" spans="2:16" x14ac:dyDescent="0.3">
      <c r="B118" s="176">
        <v>38099</v>
      </c>
      <c r="C118" s="311" t="s">
        <v>1625</v>
      </c>
      <c r="D118" s="176" t="s">
        <v>420</v>
      </c>
      <c r="E118" s="176" t="s">
        <v>889</v>
      </c>
      <c r="F118" s="176" t="s">
        <v>1626</v>
      </c>
      <c r="G118" s="176" t="s">
        <v>1476</v>
      </c>
      <c r="H118" s="176" t="s">
        <v>1470</v>
      </c>
      <c r="I118" s="176">
        <v>1</v>
      </c>
      <c r="J118" s="176">
        <v>0</v>
      </c>
      <c r="K118" s="176">
        <v>22</v>
      </c>
      <c r="L118" s="176">
        <v>3</v>
      </c>
      <c r="M118" s="176">
        <v>0</v>
      </c>
      <c r="N118" s="176">
        <v>0</v>
      </c>
      <c r="O118" s="176">
        <v>22</v>
      </c>
      <c r="P118" s="176">
        <v>25</v>
      </c>
    </row>
    <row r="119" spans="2:16" ht="14.4" customHeight="1" x14ac:dyDescent="0.3">
      <c r="B119" s="176">
        <v>38072</v>
      </c>
      <c r="C119" s="311" t="s">
        <v>1746</v>
      </c>
      <c r="D119" s="176" t="s">
        <v>1747</v>
      </c>
      <c r="E119" s="176" t="s">
        <v>889</v>
      </c>
      <c r="F119" s="176" t="s">
        <v>1492</v>
      </c>
      <c r="G119" s="176" t="s">
        <v>1476</v>
      </c>
      <c r="H119" s="176" t="s">
        <v>1614</v>
      </c>
      <c r="I119" s="176">
        <v>2</v>
      </c>
      <c r="J119" s="176">
        <v>0</v>
      </c>
      <c r="K119" s="176">
        <v>0</v>
      </c>
      <c r="L119" s="176">
        <v>18</v>
      </c>
      <c r="M119" s="176">
        <v>0</v>
      </c>
      <c r="N119" s="176">
        <v>0</v>
      </c>
      <c r="O119" s="176">
        <v>0</v>
      </c>
      <c r="P119" s="176">
        <v>18</v>
      </c>
    </row>
    <row r="120" spans="2:16" ht="14.4" customHeight="1" x14ac:dyDescent="0.3">
      <c r="B120" s="176">
        <v>16001</v>
      </c>
      <c r="C120" s="311" t="s">
        <v>1699</v>
      </c>
      <c r="D120" s="176" t="s">
        <v>438</v>
      </c>
      <c r="E120" s="176" t="s">
        <v>889</v>
      </c>
      <c r="F120" s="176" t="s">
        <v>1543</v>
      </c>
      <c r="G120" s="176" t="s">
        <v>1469</v>
      </c>
      <c r="H120" s="176" t="s">
        <v>1470</v>
      </c>
      <c r="I120" s="176">
        <v>1</v>
      </c>
      <c r="J120" s="176">
        <v>5</v>
      </c>
      <c r="K120" s="176">
        <v>0</v>
      </c>
      <c r="L120" s="176">
        <v>15</v>
      </c>
      <c r="M120" s="176">
        <v>0</v>
      </c>
      <c r="N120" s="176">
        <v>15</v>
      </c>
      <c r="O120" s="176">
        <v>5</v>
      </c>
      <c r="P120" s="176">
        <v>20</v>
      </c>
    </row>
    <row r="121" spans="2:16" ht="14.4" customHeight="1" x14ac:dyDescent="0.3">
      <c r="B121" s="176">
        <v>2005</v>
      </c>
      <c r="C121" s="311" t="s">
        <v>1748</v>
      </c>
      <c r="D121" s="176" t="s">
        <v>403</v>
      </c>
      <c r="E121" s="176" t="s">
        <v>889</v>
      </c>
      <c r="F121" s="176" t="s">
        <v>1485</v>
      </c>
      <c r="G121" s="176" t="s">
        <v>1476</v>
      </c>
      <c r="H121" s="176" t="s">
        <v>1470</v>
      </c>
      <c r="I121" s="176">
        <v>1</v>
      </c>
      <c r="J121" s="176">
        <v>0</v>
      </c>
      <c r="K121" s="176">
        <v>18</v>
      </c>
      <c r="L121" s="176">
        <v>0</v>
      </c>
      <c r="M121" s="176">
        <v>0</v>
      </c>
      <c r="N121" s="176">
        <v>1</v>
      </c>
      <c r="O121" s="176">
        <v>18</v>
      </c>
      <c r="P121" s="176">
        <v>18</v>
      </c>
    </row>
    <row r="122" spans="2:16" ht="14.4" customHeight="1" x14ac:dyDescent="0.3">
      <c r="B122" s="176">
        <v>18012</v>
      </c>
      <c r="C122" s="311" t="s">
        <v>1546</v>
      </c>
      <c r="D122" s="176" t="s">
        <v>440</v>
      </c>
      <c r="E122" s="176" t="s">
        <v>889</v>
      </c>
      <c r="F122" s="176" t="s">
        <v>1531</v>
      </c>
      <c r="G122" s="176" t="s">
        <v>1476</v>
      </c>
      <c r="H122" s="176" t="s">
        <v>1470</v>
      </c>
      <c r="I122" s="176">
        <v>1</v>
      </c>
      <c r="J122" s="176">
        <v>0</v>
      </c>
      <c r="K122" s="176">
        <v>30</v>
      </c>
      <c r="L122" s="176">
        <v>0</v>
      </c>
      <c r="M122" s="176">
        <v>0</v>
      </c>
      <c r="N122" s="176">
        <v>0</v>
      </c>
      <c r="O122" s="176">
        <v>30</v>
      </c>
      <c r="P122" s="176">
        <v>30</v>
      </c>
    </row>
    <row r="123" spans="2:16" ht="14.4" customHeight="1" x14ac:dyDescent="0.3">
      <c r="B123" s="176">
        <v>8038</v>
      </c>
      <c r="C123" s="311" t="s">
        <v>1841</v>
      </c>
      <c r="D123" s="176" t="s">
        <v>535</v>
      </c>
      <c r="E123" s="176" t="s">
        <v>889</v>
      </c>
      <c r="F123" s="176" t="s">
        <v>1560</v>
      </c>
      <c r="G123" s="176" t="s">
        <v>1476</v>
      </c>
      <c r="H123" s="176" t="s">
        <v>1470</v>
      </c>
      <c r="I123" s="176">
        <v>1</v>
      </c>
      <c r="J123" s="176">
        <v>0</v>
      </c>
      <c r="K123" s="176">
        <v>11</v>
      </c>
      <c r="L123" s="176">
        <v>0</v>
      </c>
      <c r="M123" s="176">
        <v>1</v>
      </c>
      <c r="N123" s="176">
        <v>0</v>
      </c>
      <c r="O123" s="176">
        <v>11</v>
      </c>
      <c r="P123" s="176">
        <v>11</v>
      </c>
    </row>
    <row r="124" spans="2:16" ht="14.4" customHeight="1" x14ac:dyDescent="0.3">
      <c r="B124" s="176">
        <v>8004</v>
      </c>
      <c r="C124" s="311" t="s">
        <v>1708</v>
      </c>
      <c r="D124" s="176" t="s">
        <v>535</v>
      </c>
      <c r="E124" s="176" t="s">
        <v>889</v>
      </c>
      <c r="F124" s="176" t="s">
        <v>1560</v>
      </c>
      <c r="G124" s="176" t="s">
        <v>1476</v>
      </c>
      <c r="H124" s="176" t="s">
        <v>1470</v>
      </c>
      <c r="I124" s="176">
        <v>1</v>
      </c>
      <c r="J124" s="176">
        <v>0</v>
      </c>
      <c r="K124" s="176">
        <v>20</v>
      </c>
      <c r="L124" s="176">
        <v>0</v>
      </c>
      <c r="M124" s="176">
        <v>0</v>
      </c>
      <c r="N124" s="176">
        <v>0</v>
      </c>
      <c r="O124" s="176">
        <v>20</v>
      </c>
      <c r="P124" s="176">
        <v>20</v>
      </c>
    </row>
    <row r="125" spans="2:16" ht="14.4" customHeight="1" x14ac:dyDescent="0.3">
      <c r="B125" s="176">
        <v>18034</v>
      </c>
      <c r="C125" s="311" t="s">
        <v>1827</v>
      </c>
      <c r="D125" s="176" t="s">
        <v>1828</v>
      </c>
      <c r="E125" s="176" t="s">
        <v>889</v>
      </c>
      <c r="F125" s="176" t="s">
        <v>1531</v>
      </c>
      <c r="G125" s="176" t="s">
        <v>1476</v>
      </c>
      <c r="H125" s="176" t="s">
        <v>1470</v>
      </c>
      <c r="I125" s="176">
        <v>1</v>
      </c>
      <c r="J125" s="176">
        <v>0</v>
      </c>
      <c r="K125" s="176">
        <v>12</v>
      </c>
      <c r="L125" s="176">
        <v>0</v>
      </c>
      <c r="M125" s="176">
        <v>0</v>
      </c>
      <c r="N125" s="176">
        <v>12</v>
      </c>
      <c r="O125" s="176">
        <v>12</v>
      </c>
      <c r="P125" s="176">
        <v>12</v>
      </c>
    </row>
    <row r="126" spans="2:16" ht="14.4" customHeight="1" x14ac:dyDescent="0.3">
      <c r="B126" s="176">
        <v>2001</v>
      </c>
      <c r="C126" s="311" t="s">
        <v>1484</v>
      </c>
      <c r="D126" s="176" t="s">
        <v>403</v>
      </c>
      <c r="E126" s="176" t="s">
        <v>889</v>
      </c>
      <c r="F126" s="176" t="s">
        <v>1485</v>
      </c>
      <c r="G126" s="176" t="s">
        <v>1473</v>
      </c>
      <c r="H126" s="176" t="s">
        <v>1470</v>
      </c>
      <c r="I126" s="176">
        <v>4</v>
      </c>
      <c r="J126" s="176">
        <v>65</v>
      </c>
      <c r="K126" s="176">
        <v>0</v>
      </c>
      <c r="L126" s="176">
        <v>0</v>
      </c>
      <c r="M126" s="176">
        <v>3</v>
      </c>
      <c r="N126" s="176">
        <v>0</v>
      </c>
      <c r="O126" s="176">
        <v>65</v>
      </c>
      <c r="P126" s="176">
        <v>65</v>
      </c>
    </row>
    <row r="127" spans="2:16" ht="14.4" customHeight="1" x14ac:dyDescent="0.3">
      <c r="B127" s="176">
        <v>4032</v>
      </c>
      <c r="C127" s="311" t="s">
        <v>1517</v>
      </c>
      <c r="D127" s="176" t="s">
        <v>1518</v>
      </c>
      <c r="E127" s="176" t="s">
        <v>889</v>
      </c>
      <c r="F127" s="176" t="s">
        <v>1482</v>
      </c>
      <c r="G127" s="176" t="s">
        <v>1476</v>
      </c>
      <c r="H127" s="176" t="s">
        <v>1470</v>
      </c>
      <c r="I127" s="176">
        <v>2</v>
      </c>
      <c r="J127" s="176">
        <v>0</v>
      </c>
      <c r="K127" s="176">
        <v>38</v>
      </c>
      <c r="L127" s="176">
        <v>0</v>
      </c>
      <c r="M127" s="176">
        <v>0</v>
      </c>
      <c r="N127" s="176">
        <v>0</v>
      </c>
      <c r="O127" s="176">
        <v>38</v>
      </c>
      <c r="P127" s="176">
        <v>38</v>
      </c>
    </row>
    <row r="128" spans="2:16" ht="14.4" customHeight="1" x14ac:dyDescent="0.3">
      <c r="B128" s="176">
        <v>13001</v>
      </c>
      <c r="C128" s="311" t="s">
        <v>1601</v>
      </c>
      <c r="D128" s="176" t="s">
        <v>407</v>
      </c>
      <c r="E128" s="176" t="s">
        <v>889</v>
      </c>
      <c r="F128" s="176" t="s">
        <v>1574</v>
      </c>
      <c r="G128" s="176" t="s">
        <v>1476</v>
      </c>
      <c r="H128" s="176" t="s">
        <v>1470</v>
      </c>
      <c r="I128" s="176">
        <v>3</v>
      </c>
      <c r="J128" s="176">
        <v>0</v>
      </c>
      <c r="K128" s="176">
        <v>27</v>
      </c>
      <c r="L128" s="176">
        <v>0</v>
      </c>
      <c r="M128" s="176">
        <v>0</v>
      </c>
      <c r="N128" s="176">
        <v>0</v>
      </c>
      <c r="O128" s="176">
        <v>27</v>
      </c>
      <c r="P128" s="176">
        <v>27</v>
      </c>
    </row>
    <row r="129" spans="2:16" ht="14.4" customHeight="1" x14ac:dyDescent="0.3">
      <c r="B129" s="176">
        <v>22001</v>
      </c>
      <c r="C129" s="311" t="s">
        <v>1662</v>
      </c>
      <c r="D129" s="176" t="s">
        <v>422</v>
      </c>
      <c r="E129" s="176" t="s">
        <v>889</v>
      </c>
      <c r="F129" s="176" t="s">
        <v>1663</v>
      </c>
      <c r="G129" s="176" t="s">
        <v>1476</v>
      </c>
      <c r="H129" s="176" t="s">
        <v>1470</v>
      </c>
      <c r="I129" s="176">
        <v>1</v>
      </c>
      <c r="J129" s="176">
        <v>0</v>
      </c>
      <c r="K129" s="176">
        <v>23</v>
      </c>
      <c r="L129" s="176">
        <v>0</v>
      </c>
      <c r="M129" s="176">
        <v>0</v>
      </c>
      <c r="N129" s="176">
        <v>0</v>
      </c>
      <c r="O129" s="176">
        <v>23</v>
      </c>
      <c r="P129" s="176">
        <v>23</v>
      </c>
    </row>
    <row r="130" spans="2:16" ht="14.4" customHeight="1" x14ac:dyDescent="0.3">
      <c r="B130" s="176">
        <v>44001</v>
      </c>
      <c r="C130" s="311" t="s">
        <v>1580</v>
      </c>
      <c r="D130" s="176" t="s">
        <v>483</v>
      </c>
      <c r="E130" s="176" t="s">
        <v>889</v>
      </c>
      <c r="F130" s="176" t="s">
        <v>1581</v>
      </c>
      <c r="G130" s="176" t="s">
        <v>1476</v>
      </c>
      <c r="H130" s="176" t="s">
        <v>1470</v>
      </c>
      <c r="I130" s="176">
        <v>1</v>
      </c>
      <c r="J130" s="176">
        <v>0</v>
      </c>
      <c r="K130" s="176">
        <v>0</v>
      </c>
      <c r="L130" s="176">
        <v>28</v>
      </c>
      <c r="M130" s="176">
        <v>0</v>
      </c>
      <c r="N130" s="176">
        <v>0</v>
      </c>
      <c r="O130" s="176">
        <v>0</v>
      </c>
      <c r="P130" s="176">
        <v>28</v>
      </c>
    </row>
    <row r="131" spans="2:16" ht="14.4" customHeight="1" x14ac:dyDescent="0.3">
      <c r="B131" s="176">
        <v>25014</v>
      </c>
      <c r="C131" s="311" t="s">
        <v>1789</v>
      </c>
      <c r="D131" s="176" t="s">
        <v>1790</v>
      </c>
      <c r="E131" s="176" t="s">
        <v>889</v>
      </c>
      <c r="F131" s="176" t="s">
        <v>1648</v>
      </c>
      <c r="G131" s="176" t="s">
        <v>1476</v>
      </c>
      <c r="H131" s="176" t="s">
        <v>1470</v>
      </c>
      <c r="I131" s="176">
        <v>1</v>
      </c>
      <c r="J131" s="176">
        <v>0</v>
      </c>
      <c r="K131" s="176">
        <v>15</v>
      </c>
      <c r="L131" s="176">
        <v>0</v>
      </c>
      <c r="M131" s="176">
        <v>0</v>
      </c>
      <c r="N131" s="176">
        <v>0</v>
      </c>
      <c r="O131" s="176">
        <v>15</v>
      </c>
      <c r="P131" s="176">
        <v>15</v>
      </c>
    </row>
    <row r="132" spans="2:16" ht="14.4" customHeight="1" x14ac:dyDescent="0.3">
      <c r="B132" s="176">
        <v>12001</v>
      </c>
      <c r="C132" s="311" t="s">
        <v>1759</v>
      </c>
      <c r="D132" s="176" t="s">
        <v>416</v>
      </c>
      <c r="E132" s="176" t="s">
        <v>889</v>
      </c>
      <c r="F132" s="176" t="s">
        <v>1629</v>
      </c>
      <c r="G132" s="176" t="s">
        <v>1473</v>
      </c>
      <c r="H132" s="176" t="s">
        <v>1470</v>
      </c>
      <c r="I132" s="176">
        <v>1</v>
      </c>
      <c r="J132" s="176">
        <v>17</v>
      </c>
      <c r="K132" s="176">
        <v>0</v>
      </c>
      <c r="L132" s="176">
        <v>0</v>
      </c>
      <c r="M132" s="176">
        <v>1</v>
      </c>
      <c r="N132" s="176">
        <v>0</v>
      </c>
      <c r="O132" s="176">
        <v>17</v>
      </c>
      <c r="P132" s="176">
        <v>17</v>
      </c>
    </row>
    <row r="133" spans="2:16" ht="14.4" customHeight="1" x14ac:dyDescent="0.3">
      <c r="B133" s="176">
        <v>23003</v>
      </c>
      <c r="C133" s="311" t="s">
        <v>1791</v>
      </c>
      <c r="D133" s="176" t="s">
        <v>468</v>
      </c>
      <c r="E133" s="176" t="s">
        <v>889</v>
      </c>
      <c r="F133" s="176" t="s">
        <v>1584</v>
      </c>
      <c r="G133" s="176" t="s">
        <v>1476</v>
      </c>
      <c r="H133" s="176" t="s">
        <v>1470</v>
      </c>
      <c r="I133" s="176">
        <v>1</v>
      </c>
      <c r="J133" s="176">
        <v>0</v>
      </c>
      <c r="K133" s="176">
        <v>15</v>
      </c>
      <c r="L133" s="176">
        <v>0</v>
      </c>
      <c r="M133" s="176">
        <v>0</v>
      </c>
      <c r="N133" s="176">
        <v>0</v>
      </c>
      <c r="O133" s="176">
        <v>15</v>
      </c>
      <c r="P133" s="176">
        <v>15</v>
      </c>
    </row>
    <row r="134" spans="2:16" ht="14.4" customHeight="1" x14ac:dyDescent="0.3">
      <c r="B134" s="176">
        <v>8012</v>
      </c>
      <c r="C134" s="311" t="s">
        <v>1770</v>
      </c>
      <c r="D134" s="176" t="s">
        <v>428</v>
      </c>
      <c r="E134" s="176" t="s">
        <v>889</v>
      </c>
      <c r="F134" s="176" t="s">
        <v>1560</v>
      </c>
      <c r="G134" s="176" t="s">
        <v>1476</v>
      </c>
      <c r="H134" s="176" t="s">
        <v>1470</v>
      </c>
      <c r="I134" s="176">
        <v>1</v>
      </c>
      <c r="J134" s="176">
        <v>0</v>
      </c>
      <c r="K134" s="176">
        <v>16</v>
      </c>
      <c r="L134" s="176">
        <v>0</v>
      </c>
      <c r="M134" s="176">
        <v>0</v>
      </c>
      <c r="N134" s="176">
        <v>10</v>
      </c>
      <c r="O134" s="176">
        <v>16</v>
      </c>
      <c r="P134" s="176">
        <v>16</v>
      </c>
    </row>
    <row r="135" spans="2:16" ht="14.4" customHeight="1" x14ac:dyDescent="0.3">
      <c r="B135" s="176">
        <v>6005</v>
      </c>
      <c r="C135" s="311" t="s">
        <v>1557</v>
      </c>
      <c r="D135" s="176" t="s">
        <v>511</v>
      </c>
      <c r="E135" s="176" t="s">
        <v>889</v>
      </c>
      <c r="F135" s="176" t="s">
        <v>1490</v>
      </c>
      <c r="G135" s="176" t="s">
        <v>1469</v>
      </c>
      <c r="H135" s="176" t="s">
        <v>1470</v>
      </c>
      <c r="I135" s="176">
        <v>3</v>
      </c>
      <c r="J135" s="176">
        <v>9</v>
      </c>
      <c r="K135" s="176">
        <v>20</v>
      </c>
      <c r="L135" s="176">
        <v>0</v>
      </c>
      <c r="M135" s="176">
        <v>1</v>
      </c>
      <c r="N135" s="176">
        <v>0</v>
      </c>
      <c r="O135" s="176">
        <v>29</v>
      </c>
      <c r="P135" s="176">
        <v>29</v>
      </c>
    </row>
    <row r="136" spans="2:16" ht="14.4" customHeight="1" x14ac:dyDescent="0.3">
      <c r="B136" s="176">
        <v>5001</v>
      </c>
      <c r="C136" s="311" t="s">
        <v>1522</v>
      </c>
      <c r="D136" s="176" t="s">
        <v>405</v>
      </c>
      <c r="E136" s="176" t="s">
        <v>889</v>
      </c>
      <c r="F136" s="176" t="s">
        <v>1523</v>
      </c>
      <c r="G136" s="176" t="s">
        <v>1473</v>
      </c>
      <c r="H136" s="176" t="s">
        <v>1470</v>
      </c>
      <c r="I136" s="176">
        <v>2</v>
      </c>
      <c r="J136" s="176">
        <v>35</v>
      </c>
      <c r="K136" s="176">
        <v>0</v>
      </c>
      <c r="L136" s="176">
        <v>0</v>
      </c>
      <c r="M136" s="176">
        <v>1</v>
      </c>
      <c r="N136" s="176">
        <v>0</v>
      </c>
      <c r="O136" s="176">
        <v>35</v>
      </c>
      <c r="P136" s="176">
        <v>35</v>
      </c>
    </row>
    <row r="137" spans="2:16" ht="14.4" customHeight="1" x14ac:dyDescent="0.3">
      <c r="B137" s="176">
        <v>35033</v>
      </c>
      <c r="C137" s="311" t="s">
        <v>1829</v>
      </c>
      <c r="D137" s="176" t="s">
        <v>1830</v>
      </c>
      <c r="E137" s="176" t="s">
        <v>889</v>
      </c>
      <c r="F137" s="176" t="s">
        <v>1651</v>
      </c>
      <c r="G137" s="176" t="s">
        <v>1476</v>
      </c>
      <c r="H137" s="176" t="s">
        <v>1470</v>
      </c>
      <c r="I137" s="176">
        <v>2</v>
      </c>
      <c r="J137" s="176">
        <v>0</v>
      </c>
      <c r="K137" s="176">
        <v>12</v>
      </c>
      <c r="L137" s="176">
        <v>0</v>
      </c>
      <c r="M137" s="176">
        <v>0</v>
      </c>
      <c r="N137" s="176">
        <v>5</v>
      </c>
      <c r="O137" s="176">
        <v>12</v>
      </c>
      <c r="P137" s="176">
        <v>12</v>
      </c>
    </row>
    <row r="138" spans="2:16" ht="14.4" customHeight="1" x14ac:dyDescent="0.3">
      <c r="B138" s="176">
        <v>8037</v>
      </c>
      <c r="C138" s="311" t="s">
        <v>1709</v>
      </c>
      <c r="D138" s="176" t="s">
        <v>1710</v>
      </c>
      <c r="E138" s="176" t="s">
        <v>889</v>
      </c>
      <c r="F138" s="176" t="s">
        <v>1560</v>
      </c>
      <c r="G138" s="176" t="s">
        <v>1476</v>
      </c>
      <c r="H138" s="176" t="s">
        <v>1470</v>
      </c>
      <c r="I138" s="176">
        <v>1</v>
      </c>
      <c r="J138" s="176">
        <v>0</v>
      </c>
      <c r="K138" s="176">
        <v>20</v>
      </c>
      <c r="L138" s="176">
        <v>0</v>
      </c>
      <c r="M138" s="176">
        <v>0</v>
      </c>
      <c r="N138" s="176">
        <v>0</v>
      </c>
      <c r="O138" s="176">
        <v>20</v>
      </c>
      <c r="P138" s="176">
        <v>20</v>
      </c>
    </row>
    <row r="139" spans="2:16" ht="14.4" customHeight="1" x14ac:dyDescent="0.3">
      <c r="B139" s="176">
        <v>12002</v>
      </c>
      <c r="C139" s="311" t="s">
        <v>1852</v>
      </c>
      <c r="D139" s="176" t="s">
        <v>526</v>
      </c>
      <c r="E139" s="176" t="s">
        <v>889</v>
      </c>
      <c r="F139" s="176" t="s">
        <v>1629</v>
      </c>
      <c r="G139" s="176" t="s">
        <v>1476</v>
      </c>
      <c r="H139" s="176" t="s">
        <v>1470</v>
      </c>
      <c r="I139" s="176">
        <v>1</v>
      </c>
      <c r="J139" s="176">
        <v>0</v>
      </c>
      <c r="K139" s="176">
        <v>10</v>
      </c>
      <c r="L139" s="176">
        <v>0</v>
      </c>
      <c r="M139" s="176">
        <v>0</v>
      </c>
      <c r="N139" s="176">
        <v>0</v>
      </c>
      <c r="O139" s="176">
        <v>10</v>
      </c>
      <c r="P139" s="176">
        <v>10</v>
      </c>
    </row>
    <row r="140" spans="2:16" ht="14.4" customHeight="1" x14ac:dyDescent="0.3">
      <c r="B140" s="176">
        <v>24031</v>
      </c>
      <c r="C140" s="311" t="s">
        <v>1749</v>
      </c>
      <c r="D140" s="176" t="s">
        <v>1750</v>
      </c>
      <c r="E140" s="176" t="s">
        <v>889</v>
      </c>
      <c r="F140" s="176" t="s">
        <v>1570</v>
      </c>
      <c r="G140" s="176" t="s">
        <v>1476</v>
      </c>
      <c r="H140" s="176" t="s">
        <v>1470</v>
      </c>
      <c r="I140" s="176">
        <v>1</v>
      </c>
      <c r="J140" s="176">
        <v>0</v>
      </c>
      <c r="K140" s="176">
        <v>18</v>
      </c>
      <c r="L140" s="176">
        <v>0</v>
      </c>
      <c r="M140" s="176">
        <v>0</v>
      </c>
      <c r="N140" s="176">
        <v>0</v>
      </c>
      <c r="O140" s="176">
        <v>18</v>
      </c>
      <c r="P140" s="176">
        <v>18</v>
      </c>
    </row>
    <row r="141" spans="2:16" ht="14.4" customHeight="1" x14ac:dyDescent="0.3">
      <c r="B141" s="176">
        <v>1017</v>
      </c>
      <c r="C141" s="311" t="s">
        <v>1818</v>
      </c>
      <c r="D141" s="176" t="s">
        <v>409</v>
      </c>
      <c r="E141" s="176" t="s">
        <v>889</v>
      </c>
      <c r="F141" s="176" t="s">
        <v>1468</v>
      </c>
      <c r="G141" s="176" t="s">
        <v>1476</v>
      </c>
      <c r="H141" s="176" t="s">
        <v>1470</v>
      </c>
      <c r="I141" s="176">
        <v>1</v>
      </c>
      <c r="J141" s="176">
        <v>0</v>
      </c>
      <c r="K141" s="176">
        <v>14</v>
      </c>
      <c r="L141" s="176">
        <v>0</v>
      </c>
      <c r="M141" s="176">
        <v>0</v>
      </c>
      <c r="N141" s="176">
        <v>0</v>
      </c>
      <c r="O141" s="176">
        <v>14</v>
      </c>
      <c r="P141" s="176">
        <v>14</v>
      </c>
    </row>
    <row r="142" spans="2:16" ht="14.4" customHeight="1" x14ac:dyDescent="0.3">
      <c r="B142" s="176">
        <v>3036</v>
      </c>
      <c r="C142" s="311" t="s">
        <v>1853</v>
      </c>
      <c r="D142" s="176" t="s">
        <v>396</v>
      </c>
      <c r="E142" s="176" t="s">
        <v>889</v>
      </c>
      <c r="F142" s="176" t="s">
        <v>1472</v>
      </c>
      <c r="G142" s="176" t="s">
        <v>1476</v>
      </c>
      <c r="H142" s="176" t="s">
        <v>1470</v>
      </c>
      <c r="I142" s="176">
        <v>1</v>
      </c>
      <c r="J142" s="176">
        <v>0</v>
      </c>
      <c r="K142" s="176">
        <v>10</v>
      </c>
      <c r="L142" s="176">
        <v>0</v>
      </c>
      <c r="M142" s="176">
        <v>0</v>
      </c>
      <c r="N142" s="176">
        <v>0</v>
      </c>
      <c r="O142" s="176">
        <v>10</v>
      </c>
      <c r="P142" s="176">
        <v>10</v>
      </c>
    </row>
    <row r="143" spans="2:16" ht="14.4" customHeight="1" x14ac:dyDescent="0.3">
      <c r="B143" s="176">
        <v>7032</v>
      </c>
      <c r="C143" s="311" t="s">
        <v>1877</v>
      </c>
      <c r="D143" s="176" t="s">
        <v>1878</v>
      </c>
      <c r="E143" s="176" t="s">
        <v>889</v>
      </c>
      <c r="F143" s="176" t="s">
        <v>1492</v>
      </c>
      <c r="G143" s="176" t="s">
        <v>1476</v>
      </c>
      <c r="H143" s="176" t="s">
        <v>1470</v>
      </c>
      <c r="I143" s="176">
        <v>1</v>
      </c>
      <c r="J143" s="176">
        <v>0</v>
      </c>
      <c r="K143" s="176">
        <v>6</v>
      </c>
      <c r="L143" s="176">
        <v>0</v>
      </c>
      <c r="M143" s="176">
        <v>0</v>
      </c>
      <c r="N143" s="176">
        <v>7</v>
      </c>
      <c r="O143" s="176">
        <v>6</v>
      </c>
      <c r="P143" s="176">
        <v>6</v>
      </c>
    </row>
    <row r="144" spans="2:16" ht="14.4" customHeight="1" x14ac:dyDescent="0.3">
      <c r="B144" s="176">
        <v>33001</v>
      </c>
      <c r="C144" s="311" t="s">
        <v>1711</v>
      </c>
      <c r="D144" s="176" t="s">
        <v>502</v>
      </c>
      <c r="E144" s="176" t="s">
        <v>889</v>
      </c>
      <c r="F144" s="176" t="s">
        <v>1712</v>
      </c>
      <c r="G144" s="176" t="s">
        <v>1476</v>
      </c>
      <c r="H144" s="176" t="s">
        <v>1470</v>
      </c>
      <c r="I144" s="176">
        <v>1</v>
      </c>
      <c r="J144" s="176">
        <v>0</v>
      </c>
      <c r="K144" s="176">
        <v>20</v>
      </c>
      <c r="L144" s="176">
        <v>0</v>
      </c>
      <c r="M144" s="176">
        <v>0</v>
      </c>
      <c r="N144" s="176">
        <v>0</v>
      </c>
      <c r="O144" s="176">
        <v>20</v>
      </c>
      <c r="P144" s="176">
        <v>20</v>
      </c>
    </row>
    <row r="145" spans="2:16" ht="14.4" customHeight="1" x14ac:dyDescent="0.3">
      <c r="B145" s="176">
        <v>12012</v>
      </c>
      <c r="C145" s="311" t="s">
        <v>1627</v>
      </c>
      <c r="D145" s="176" t="s">
        <v>1628</v>
      </c>
      <c r="E145" s="176" t="s">
        <v>889</v>
      </c>
      <c r="F145" s="176" t="s">
        <v>1629</v>
      </c>
      <c r="G145" s="176" t="s">
        <v>1476</v>
      </c>
      <c r="H145" s="176" t="s">
        <v>1470</v>
      </c>
      <c r="I145" s="176">
        <v>1</v>
      </c>
      <c r="J145" s="176">
        <v>0</v>
      </c>
      <c r="K145" s="176">
        <v>25</v>
      </c>
      <c r="L145" s="176">
        <v>0</v>
      </c>
      <c r="M145" s="176">
        <v>0</v>
      </c>
      <c r="N145" s="176">
        <v>0</v>
      </c>
      <c r="O145" s="176">
        <v>25</v>
      </c>
      <c r="P145" s="176">
        <v>25</v>
      </c>
    </row>
    <row r="146" spans="2:16" ht="14.4" customHeight="1" x14ac:dyDescent="0.3">
      <c r="B146" s="176">
        <v>14031</v>
      </c>
      <c r="C146" s="311" t="s">
        <v>1854</v>
      </c>
      <c r="D146" s="176" t="s">
        <v>530</v>
      </c>
      <c r="E146" s="176" t="s">
        <v>889</v>
      </c>
      <c r="F146" s="176" t="s">
        <v>1493</v>
      </c>
      <c r="G146" s="176" t="s">
        <v>1476</v>
      </c>
      <c r="H146" s="176" t="s">
        <v>1470</v>
      </c>
      <c r="I146" s="176">
        <v>1</v>
      </c>
      <c r="J146" s="176">
        <v>0</v>
      </c>
      <c r="K146" s="176">
        <v>10</v>
      </c>
      <c r="L146" s="176">
        <v>0</v>
      </c>
      <c r="M146" s="176">
        <v>0</v>
      </c>
      <c r="N146" s="176">
        <v>5</v>
      </c>
      <c r="O146" s="176">
        <v>10</v>
      </c>
      <c r="P146" s="176">
        <v>10</v>
      </c>
    </row>
    <row r="147" spans="2:16" ht="14.4" customHeight="1" x14ac:dyDescent="0.3">
      <c r="B147" s="176">
        <v>18032</v>
      </c>
      <c r="C147" s="311" t="s">
        <v>1792</v>
      </c>
      <c r="D147" s="176" t="s">
        <v>1793</v>
      </c>
      <c r="E147" s="176" t="s">
        <v>889</v>
      </c>
      <c r="F147" s="176" t="s">
        <v>1531</v>
      </c>
      <c r="G147" s="176" t="s">
        <v>1476</v>
      </c>
      <c r="H147" s="176" t="s">
        <v>1470</v>
      </c>
      <c r="I147" s="176">
        <v>1</v>
      </c>
      <c r="J147" s="176">
        <v>0</v>
      </c>
      <c r="K147" s="176">
        <v>15</v>
      </c>
      <c r="L147" s="176">
        <v>0</v>
      </c>
      <c r="M147" s="176">
        <v>0</v>
      </c>
      <c r="N147" s="176">
        <v>15</v>
      </c>
      <c r="O147" s="176">
        <v>15</v>
      </c>
      <c r="P147" s="176">
        <v>15</v>
      </c>
    </row>
    <row r="148" spans="2:16" ht="14.4" customHeight="1" x14ac:dyDescent="0.3">
      <c r="B148" s="176">
        <v>51032</v>
      </c>
      <c r="C148" s="311" t="s">
        <v>1855</v>
      </c>
      <c r="D148" s="176" t="s">
        <v>1856</v>
      </c>
      <c r="E148" s="176" t="s">
        <v>889</v>
      </c>
      <c r="F148" s="176" t="s">
        <v>1604</v>
      </c>
      <c r="G148" s="176" t="s">
        <v>1476</v>
      </c>
      <c r="H148" s="176" t="s">
        <v>1470</v>
      </c>
      <c r="I148" s="176">
        <v>1</v>
      </c>
      <c r="J148" s="176">
        <v>0</v>
      </c>
      <c r="K148" s="176">
        <v>10</v>
      </c>
      <c r="L148" s="176">
        <v>0</v>
      </c>
      <c r="M148" s="176">
        <v>0</v>
      </c>
      <c r="N148" s="176">
        <v>2</v>
      </c>
      <c r="O148" s="176">
        <v>10</v>
      </c>
      <c r="P148" s="176">
        <v>10</v>
      </c>
    </row>
    <row r="149" spans="2:16" ht="14.4" customHeight="1" x14ac:dyDescent="0.3">
      <c r="B149" s="176">
        <v>48002</v>
      </c>
      <c r="C149" s="311" t="s">
        <v>1630</v>
      </c>
      <c r="D149" s="176" t="s">
        <v>1631</v>
      </c>
      <c r="E149" s="176" t="s">
        <v>889</v>
      </c>
      <c r="F149" s="176" t="s">
        <v>1632</v>
      </c>
      <c r="G149" s="176" t="s">
        <v>1476</v>
      </c>
      <c r="H149" s="176" t="s">
        <v>1470</v>
      </c>
      <c r="I149" s="176">
        <v>1</v>
      </c>
      <c r="J149" s="176">
        <v>0</v>
      </c>
      <c r="K149" s="176">
        <v>25</v>
      </c>
      <c r="L149" s="176">
        <v>0</v>
      </c>
      <c r="M149" s="176">
        <v>0</v>
      </c>
      <c r="N149" s="176">
        <v>0</v>
      </c>
      <c r="O149" s="176">
        <v>25</v>
      </c>
      <c r="P149" s="176">
        <v>25</v>
      </c>
    </row>
    <row r="150" spans="2:16" ht="14.4" customHeight="1" x14ac:dyDescent="0.3">
      <c r="B150" s="176">
        <v>50001</v>
      </c>
      <c r="C150" s="311" t="s">
        <v>1479</v>
      </c>
      <c r="D150" s="176" t="s">
        <v>493</v>
      </c>
      <c r="E150" s="176" t="s">
        <v>889</v>
      </c>
      <c r="F150" s="176" t="s">
        <v>1480</v>
      </c>
      <c r="G150" s="176" t="s">
        <v>1476</v>
      </c>
      <c r="H150" s="176" t="s">
        <v>1470</v>
      </c>
      <c r="I150" s="176">
        <v>1</v>
      </c>
      <c r="J150" s="176">
        <v>0</v>
      </c>
      <c r="K150" s="176">
        <v>83</v>
      </c>
      <c r="L150" s="176">
        <v>0</v>
      </c>
      <c r="M150" s="176">
        <v>0</v>
      </c>
      <c r="N150" s="176">
        <v>0</v>
      </c>
      <c r="O150" s="176">
        <v>83</v>
      </c>
      <c r="P150" s="176">
        <v>83</v>
      </c>
    </row>
    <row r="151" spans="2:16" ht="14.4" customHeight="1" x14ac:dyDescent="0.3">
      <c r="B151" s="176">
        <v>36011</v>
      </c>
      <c r="C151" s="311" t="s">
        <v>1510</v>
      </c>
      <c r="D151" s="176" t="s">
        <v>1511</v>
      </c>
      <c r="E151" s="176" t="s">
        <v>889</v>
      </c>
      <c r="F151" s="176" t="s">
        <v>1512</v>
      </c>
      <c r="G151" s="176" t="s">
        <v>1476</v>
      </c>
      <c r="H151" s="176" t="s">
        <v>1470</v>
      </c>
      <c r="I151" s="176">
        <v>4</v>
      </c>
      <c r="J151" s="176">
        <v>0</v>
      </c>
      <c r="K151" s="176">
        <v>40</v>
      </c>
      <c r="L151" s="176">
        <v>0</v>
      </c>
      <c r="M151" s="176">
        <v>1</v>
      </c>
      <c r="N151" s="176">
        <v>0</v>
      </c>
      <c r="O151" s="176">
        <v>40</v>
      </c>
      <c r="P151" s="176">
        <v>40</v>
      </c>
    </row>
    <row r="152" spans="2:16" ht="14.4" customHeight="1" x14ac:dyDescent="0.3">
      <c r="B152" s="176">
        <v>7001</v>
      </c>
      <c r="C152" s="311" t="s">
        <v>1541</v>
      </c>
      <c r="D152" s="176" t="s">
        <v>401</v>
      </c>
      <c r="E152" s="176" t="s">
        <v>889</v>
      </c>
      <c r="F152" s="176" t="s">
        <v>1492</v>
      </c>
      <c r="G152" s="176" t="s">
        <v>1473</v>
      </c>
      <c r="H152" s="176" t="s">
        <v>1470</v>
      </c>
      <c r="I152" s="176">
        <v>2</v>
      </c>
      <c r="J152" s="176">
        <v>30</v>
      </c>
      <c r="K152" s="176">
        <v>0</v>
      </c>
      <c r="L152" s="176">
        <v>0</v>
      </c>
      <c r="M152" s="176">
        <v>2</v>
      </c>
      <c r="N152" s="176">
        <v>0</v>
      </c>
      <c r="O152" s="176">
        <v>30</v>
      </c>
      <c r="P152" s="176">
        <v>30</v>
      </c>
    </row>
    <row r="153" spans="2:16" ht="14.4" customHeight="1" x14ac:dyDescent="0.3">
      <c r="B153" s="176">
        <v>19033</v>
      </c>
      <c r="C153" s="311" t="s">
        <v>1771</v>
      </c>
      <c r="D153" s="176" t="s">
        <v>1102</v>
      </c>
      <c r="E153" s="176" t="s">
        <v>889</v>
      </c>
      <c r="F153" s="176" t="s">
        <v>1674</v>
      </c>
      <c r="G153" s="176" t="s">
        <v>1476</v>
      </c>
      <c r="H153" s="176" t="s">
        <v>1470</v>
      </c>
      <c r="I153" s="176">
        <v>1</v>
      </c>
      <c r="J153" s="176">
        <v>0</v>
      </c>
      <c r="K153" s="176">
        <v>16</v>
      </c>
      <c r="L153" s="176">
        <v>0</v>
      </c>
      <c r="M153" s="176">
        <v>0</v>
      </c>
      <c r="N153" s="176">
        <v>0</v>
      </c>
      <c r="O153" s="176">
        <v>16</v>
      </c>
      <c r="P153" s="176">
        <v>16</v>
      </c>
    </row>
    <row r="154" spans="2:16" ht="14.4" customHeight="1" x14ac:dyDescent="0.3">
      <c r="B154" s="176">
        <v>27012</v>
      </c>
      <c r="C154" s="311" t="s">
        <v>1794</v>
      </c>
      <c r="D154" s="176" t="s">
        <v>1795</v>
      </c>
      <c r="E154" s="176" t="s">
        <v>889</v>
      </c>
      <c r="F154" s="176" t="s">
        <v>1552</v>
      </c>
      <c r="G154" s="176" t="s">
        <v>1476</v>
      </c>
      <c r="H154" s="176" t="s">
        <v>1470</v>
      </c>
      <c r="I154" s="176">
        <v>1</v>
      </c>
      <c r="J154" s="176">
        <v>0</v>
      </c>
      <c r="K154" s="176">
        <v>15</v>
      </c>
      <c r="L154" s="176">
        <v>0</v>
      </c>
      <c r="M154" s="176">
        <v>0</v>
      </c>
      <c r="N154" s="176">
        <v>0</v>
      </c>
      <c r="O154" s="176">
        <v>15</v>
      </c>
      <c r="P154" s="176">
        <v>15</v>
      </c>
    </row>
    <row r="155" spans="2:16" ht="14.4" customHeight="1" x14ac:dyDescent="0.3">
      <c r="B155" s="176">
        <v>3002</v>
      </c>
      <c r="C155" s="311" t="s">
        <v>1526</v>
      </c>
      <c r="D155" s="176" t="s">
        <v>506</v>
      </c>
      <c r="E155" s="176" t="s">
        <v>889</v>
      </c>
      <c r="F155" s="176" t="s">
        <v>1472</v>
      </c>
      <c r="G155" s="176" t="s">
        <v>1476</v>
      </c>
      <c r="H155" s="176" t="s">
        <v>1470</v>
      </c>
      <c r="I155" s="176">
        <v>1</v>
      </c>
      <c r="J155" s="176">
        <v>0</v>
      </c>
      <c r="K155" s="176">
        <v>0</v>
      </c>
      <c r="L155" s="176">
        <v>35</v>
      </c>
      <c r="M155" s="176">
        <v>0</v>
      </c>
      <c r="N155" s="176">
        <v>0</v>
      </c>
      <c r="O155" s="176">
        <v>0</v>
      </c>
      <c r="P155" s="176">
        <v>35</v>
      </c>
    </row>
    <row r="156" spans="2:16" ht="14.4" customHeight="1" x14ac:dyDescent="0.3">
      <c r="B156" s="176">
        <v>53001</v>
      </c>
      <c r="C156" s="311" t="s">
        <v>1831</v>
      </c>
      <c r="D156" s="176" t="s">
        <v>577</v>
      </c>
      <c r="E156" s="176" t="s">
        <v>889</v>
      </c>
      <c r="F156" s="176" t="s">
        <v>1816</v>
      </c>
      <c r="G156" s="176" t="s">
        <v>1476</v>
      </c>
      <c r="H156" s="176" t="s">
        <v>1470</v>
      </c>
      <c r="I156" s="176">
        <v>1</v>
      </c>
      <c r="J156" s="176">
        <v>0</v>
      </c>
      <c r="K156" s="176">
        <v>12</v>
      </c>
      <c r="L156" s="176">
        <v>0</v>
      </c>
      <c r="M156" s="176">
        <v>0</v>
      </c>
      <c r="N156" s="176">
        <v>0</v>
      </c>
      <c r="O156" s="176">
        <v>12</v>
      </c>
      <c r="P156" s="176">
        <v>12</v>
      </c>
    </row>
    <row r="157" spans="2:16" ht="14.4" customHeight="1" x14ac:dyDescent="0.3">
      <c r="B157" s="176">
        <v>5099</v>
      </c>
      <c r="C157" s="311" t="s">
        <v>1764</v>
      </c>
      <c r="D157" s="176" t="s">
        <v>405</v>
      </c>
      <c r="E157" s="176" t="s">
        <v>889</v>
      </c>
      <c r="F157" s="176" t="s">
        <v>1523</v>
      </c>
      <c r="G157" s="176" t="s">
        <v>1476</v>
      </c>
      <c r="H157" s="176" t="s">
        <v>1470</v>
      </c>
      <c r="I157" s="176">
        <v>2</v>
      </c>
      <c r="J157" s="176">
        <v>0</v>
      </c>
      <c r="K157" s="176">
        <v>17</v>
      </c>
      <c r="L157" s="176">
        <v>0</v>
      </c>
      <c r="M157" s="176">
        <v>0</v>
      </c>
      <c r="N157" s="176">
        <v>0</v>
      </c>
      <c r="O157" s="176">
        <v>17</v>
      </c>
      <c r="P157" s="176">
        <v>17</v>
      </c>
    </row>
    <row r="158" spans="2:16" ht="14.4" customHeight="1" x14ac:dyDescent="0.3">
      <c r="B158" s="176">
        <v>8011</v>
      </c>
      <c r="C158" s="311" t="s">
        <v>1559</v>
      </c>
      <c r="D158" s="176" t="s">
        <v>428</v>
      </c>
      <c r="E158" s="176" t="s">
        <v>889</v>
      </c>
      <c r="F158" s="176" t="s">
        <v>1560</v>
      </c>
      <c r="G158" s="176" t="s">
        <v>1469</v>
      </c>
      <c r="H158" s="176" t="s">
        <v>1470</v>
      </c>
      <c r="I158" s="176">
        <v>1</v>
      </c>
      <c r="J158" s="176">
        <v>7</v>
      </c>
      <c r="K158" s="176">
        <v>0</v>
      </c>
      <c r="L158" s="176">
        <v>21</v>
      </c>
      <c r="M158" s="176">
        <v>0</v>
      </c>
      <c r="N158" s="176">
        <v>0</v>
      </c>
      <c r="O158" s="176">
        <v>7</v>
      </c>
      <c r="P158" s="176">
        <v>28</v>
      </c>
    </row>
    <row r="159" spans="2:16" ht="14.4" customHeight="1" x14ac:dyDescent="0.3">
      <c r="B159" s="176">
        <v>56001</v>
      </c>
      <c r="C159" s="311" t="s">
        <v>1582</v>
      </c>
      <c r="D159" s="176" t="s">
        <v>414</v>
      </c>
      <c r="E159" s="176" t="s">
        <v>889</v>
      </c>
      <c r="F159" s="176" t="s">
        <v>1538</v>
      </c>
      <c r="G159" s="176" t="s">
        <v>1476</v>
      </c>
      <c r="H159" s="176" t="s">
        <v>1470</v>
      </c>
      <c r="I159" s="176">
        <v>1</v>
      </c>
      <c r="J159" s="176">
        <v>0</v>
      </c>
      <c r="K159" s="176">
        <v>28</v>
      </c>
      <c r="L159" s="176">
        <v>0</v>
      </c>
      <c r="M159" s="176">
        <v>0</v>
      </c>
      <c r="N159" s="176">
        <v>0</v>
      </c>
      <c r="O159" s="176">
        <v>28</v>
      </c>
      <c r="P159" s="176">
        <v>28</v>
      </c>
    </row>
    <row r="160" spans="2:16" ht="14.4" customHeight="1" x14ac:dyDescent="0.3">
      <c r="B160" s="176">
        <v>18002</v>
      </c>
      <c r="C160" s="311" t="s">
        <v>1796</v>
      </c>
      <c r="D160" s="176" t="s">
        <v>549</v>
      </c>
      <c r="E160" s="176" t="s">
        <v>889</v>
      </c>
      <c r="F160" s="176" t="s">
        <v>1531</v>
      </c>
      <c r="G160" s="176" t="s">
        <v>1476</v>
      </c>
      <c r="H160" s="176" t="s">
        <v>1470</v>
      </c>
      <c r="I160" s="176">
        <v>1</v>
      </c>
      <c r="J160" s="176">
        <v>0</v>
      </c>
      <c r="K160" s="176">
        <v>15</v>
      </c>
      <c r="L160" s="176">
        <v>0</v>
      </c>
      <c r="M160" s="176">
        <v>0</v>
      </c>
      <c r="N160" s="176">
        <v>0</v>
      </c>
      <c r="O160" s="176">
        <v>15</v>
      </c>
      <c r="P160" s="176">
        <v>15</v>
      </c>
    </row>
    <row r="161" spans="2:16" ht="14.4" customHeight="1" x14ac:dyDescent="0.3">
      <c r="B161" s="176">
        <v>56011</v>
      </c>
      <c r="C161" s="311" t="s">
        <v>1561</v>
      </c>
      <c r="D161" s="176" t="s">
        <v>414</v>
      </c>
      <c r="E161" s="176" t="s">
        <v>889</v>
      </c>
      <c r="F161" s="176" t="s">
        <v>1538</v>
      </c>
      <c r="G161" s="176" t="s">
        <v>1469</v>
      </c>
      <c r="H161" s="176" t="s">
        <v>1470</v>
      </c>
      <c r="I161" s="176">
        <v>3</v>
      </c>
      <c r="J161" s="176">
        <v>2</v>
      </c>
      <c r="K161" s="176">
        <v>26</v>
      </c>
      <c r="L161" s="176">
        <v>0</v>
      </c>
      <c r="M161" s="176">
        <v>0</v>
      </c>
      <c r="N161" s="176">
        <v>0</v>
      </c>
      <c r="O161" s="176">
        <v>28</v>
      </c>
      <c r="P161" s="176">
        <v>28</v>
      </c>
    </row>
    <row r="162" spans="2:16" ht="14.4" customHeight="1" x14ac:dyDescent="0.3">
      <c r="B162" s="176">
        <v>5031</v>
      </c>
      <c r="C162" s="311" t="s">
        <v>1751</v>
      </c>
      <c r="D162" s="176" t="s">
        <v>415</v>
      </c>
      <c r="E162" s="176" t="s">
        <v>889</v>
      </c>
      <c r="F162" s="176" t="s">
        <v>1523</v>
      </c>
      <c r="G162" s="176" t="s">
        <v>1476</v>
      </c>
      <c r="H162" s="176" t="s">
        <v>1470</v>
      </c>
      <c r="I162" s="176">
        <v>1</v>
      </c>
      <c r="J162" s="176">
        <v>0</v>
      </c>
      <c r="K162" s="176">
        <v>18</v>
      </c>
      <c r="L162" s="176">
        <v>0</v>
      </c>
      <c r="M162" s="176">
        <v>0</v>
      </c>
      <c r="N162" s="176">
        <v>0</v>
      </c>
      <c r="O162" s="176">
        <v>18</v>
      </c>
      <c r="P162" s="176">
        <v>18</v>
      </c>
    </row>
    <row r="163" spans="2:16" ht="14.4" customHeight="1" x14ac:dyDescent="0.3">
      <c r="B163" s="176">
        <v>1024</v>
      </c>
      <c r="C163" s="311" t="s">
        <v>1633</v>
      </c>
      <c r="D163" s="176" t="s">
        <v>409</v>
      </c>
      <c r="E163" s="176" t="s">
        <v>889</v>
      </c>
      <c r="F163" s="176" t="s">
        <v>1468</v>
      </c>
      <c r="G163" s="176" t="s">
        <v>1476</v>
      </c>
      <c r="H163" s="176" t="s">
        <v>1470</v>
      </c>
      <c r="I163" s="176">
        <v>1</v>
      </c>
      <c r="J163" s="176">
        <v>0</v>
      </c>
      <c r="K163" s="176">
        <v>25</v>
      </c>
      <c r="L163" s="176">
        <v>0</v>
      </c>
      <c r="M163" s="176">
        <v>0</v>
      </c>
      <c r="N163" s="176">
        <v>1</v>
      </c>
      <c r="O163" s="176">
        <v>25</v>
      </c>
      <c r="P163" s="176">
        <v>25</v>
      </c>
    </row>
    <row r="164" spans="2:16" ht="14.4" customHeight="1" x14ac:dyDescent="0.3">
      <c r="B164" s="176">
        <v>49001</v>
      </c>
      <c r="C164" s="311" t="s">
        <v>1598</v>
      </c>
      <c r="D164" s="176" t="s">
        <v>418</v>
      </c>
      <c r="E164" s="176" t="s">
        <v>889</v>
      </c>
      <c r="F164" s="176" t="s">
        <v>1599</v>
      </c>
      <c r="G164" s="176" t="s">
        <v>1600</v>
      </c>
      <c r="H164" s="176" t="s">
        <v>1470</v>
      </c>
      <c r="I164" s="176">
        <v>1</v>
      </c>
      <c r="J164" s="176">
        <v>15</v>
      </c>
      <c r="K164" s="176">
        <v>0</v>
      </c>
      <c r="L164" s="176">
        <v>12</v>
      </c>
      <c r="M164" s="176">
        <v>0</v>
      </c>
      <c r="N164" s="176">
        <v>0</v>
      </c>
      <c r="O164" s="176">
        <v>15</v>
      </c>
      <c r="P164" s="176">
        <v>27</v>
      </c>
    </row>
    <row r="165" spans="2:16" ht="14.4" customHeight="1" x14ac:dyDescent="0.3">
      <c r="B165" s="176">
        <v>3052</v>
      </c>
      <c r="C165" s="311" t="s">
        <v>1659</v>
      </c>
      <c r="D165" s="176" t="s">
        <v>396</v>
      </c>
      <c r="E165" s="176" t="s">
        <v>889</v>
      </c>
      <c r="F165" s="176" t="s">
        <v>1472</v>
      </c>
      <c r="G165" s="176" t="s">
        <v>1600</v>
      </c>
      <c r="H165" s="176" t="s">
        <v>1470</v>
      </c>
      <c r="I165" s="176">
        <v>1</v>
      </c>
      <c r="J165" s="176">
        <v>14</v>
      </c>
      <c r="K165" s="176">
        <v>0</v>
      </c>
      <c r="L165" s="176">
        <v>9</v>
      </c>
      <c r="M165" s="176">
        <v>0</v>
      </c>
      <c r="N165" s="176">
        <v>0</v>
      </c>
      <c r="O165" s="176">
        <v>14</v>
      </c>
      <c r="P165" s="176">
        <v>23</v>
      </c>
    </row>
    <row r="166" spans="2:16" ht="14.4" customHeight="1" x14ac:dyDescent="0.3">
      <c r="B166" s="176">
        <v>19012</v>
      </c>
      <c r="C166" s="311" t="s">
        <v>1797</v>
      </c>
      <c r="D166" s="176" t="s">
        <v>1798</v>
      </c>
      <c r="E166" s="176" t="s">
        <v>889</v>
      </c>
      <c r="F166" s="176" t="s">
        <v>1674</v>
      </c>
      <c r="G166" s="176" t="s">
        <v>1476</v>
      </c>
      <c r="H166" s="176" t="s">
        <v>1470</v>
      </c>
      <c r="I166" s="176">
        <v>1</v>
      </c>
      <c r="J166" s="176">
        <v>0</v>
      </c>
      <c r="K166" s="176">
        <v>15</v>
      </c>
      <c r="L166" s="176">
        <v>0</v>
      </c>
      <c r="M166" s="176">
        <v>0</v>
      </c>
      <c r="N166" s="176">
        <v>0</v>
      </c>
      <c r="O166" s="176">
        <v>15</v>
      </c>
      <c r="P166" s="176">
        <v>15</v>
      </c>
    </row>
    <row r="167" spans="2:16" ht="14.4" customHeight="1" x14ac:dyDescent="0.3">
      <c r="B167" s="176">
        <v>30002</v>
      </c>
      <c r="C167" s="311" t="s">
        <v>1857</v>
      </c>
      <c r="D167" s="176" t="s">
        <v>442</v>
      </c>
      <c r="E167" s="176" t="s">
        <v>889</v>
      </c>
      <c r="F167" s="176" t="s">
        <v>1545</v>
      </c>
      <c r="G167" s="176" t="s">
        <v>1476</v>
      </c>
      <c r="H167" s="176" t="s">
        <v>1470</v>
      </c>
      <c r="I167" s="176">
        <v>1</v>
      </c>
      <c r="J167" s="176">
        <v>0</v>
      </c>
      <c r="K167" s="176">
        <v>10</v>
      </c>
      <c r="L167" s="176">
        <v>0</v>
      </c>
      <c r="M167" s="176">
        <v>0</v>
      </c>
      <c r="N167" s="176">
        <v>4</v>
      </c>
      <c r="O167" s="176">
        <v>10</v>
      </c>
      <c r="P167" s="176">
        <v>10</v>
      </c>
    </row>
    <row r="168" spans="2:16" ht="14.4" customHeight="1" x14ac:dyDescent="0.3">
      <c r="B168" s="176">
        <v>6013</v>
      </c>
      <c r="C168" s="311" t="s">
        <v>1752</v>
      </c>
      <c r="D168" s="176" t="s">
        <v>510</v>
      </c>
      <c r="E168" s="176" t="s">
        <v>889</v>
      </c>
      <c r="F168" s="176" t="s">
        <v>1490</v>
      </c>
      <c r="G168" s="176" t="s">
        <v>1476</v>
      </c>
      <c r="H168" s="176" t="s">
        <v>1470</v>
      </c>
      <c r="I168" s="176">
        <v>1</v>
      </c>
      <c r="J168" s="176">
        <v>0</v>
      </c>
      <c r="K168" s="176">
        <v>18</v>
      </c>
      <c r="L168" s="176">
        <v>0</v>
      </c>
      <c r="M168" s="176">
        <v>0</v>
      </c>
      <c r="N168" s="176">
        <v>0</v>
      </c>
      <c r="O168" s="176">
        <v>18</v>
      </c>
      <c r="P168" s="176">
        <v>18</v>
      </c>
    </row>
    <row r="169" spans="2:16" ht="14.4" customHeight="1" x14ac:dyDescent="0.3">
      <c r="B169" s="176">
        <v>6003</v>
      </c>
      <c r="C169" s="311" t="s">
        <v>1753</v>
      </c>
      <c r="D169" s="176" t="s">
        <v>510</v>
      </c>
      <c r="E169" s="176" t="s">
        <v>889</v>
      </c>
      <c r="F169" s="176" t="s">
        <v>1490</v>
      </c>
      <c r="G169" s="176" t="s">
        <v>1476</v>
      </c>
      <c r="H169" s="176" t="s">
        <v>1470</v>
      </c>
      <c r="I169" s="176">
        <v>1</v>
      </c>
      <c r="J169" s="176">
        <v>0</v>
      </c>
      <c r="K169" s="176">
        <v>18</v>
      </c>
      <c r="L169" s="176">
        <v>0</v>
      </c>
      <c r="M169" s="176">
        <v>0</v>
      </c>
      <c r="N169" s="176">
        <v>0</v>
      </c>
      <c r="O169" s="176">
        <v>18</v>
      </c>
      <c r="P169" s="176">
        <v>18</v>
      </c>
    </row>
    <row r="170" spans="2:16" ht="14.4" customHeight="1" x14ac:dyDescent="0.3">
      <c r="B170" s="176">
        <v>7033</v>
      </c>
      <c r="C170" s="311" t="s">
        <v>1765</v>
      </c>
      <c r="D170" s="176" t="s">
        <v>1766</v>
      </c>
      <c r="E170" s="176" t="s">
        <v>889</v>
      </c>
      <c r="F170" s="176" t="s">
        <v>1492</v>
      </c>
      <c r="G170" s="176" t="s">
        <v>1476</v>
      </c>
      <c r="H170" s="176" t="s">
        <v>1470</v>
      </c>
      <c r="I170" s="176">
        <v>1</v>
      </c>
      <c r="J170" s="176">
        <v>0</v>
      </c>
      <c r="K170" s="176">
        <v>17</v>
      </c>
      <c r="L170" s="176">
        <v>0</v>
      </c>
      <c r="M170" s="176">
        <v>0</v>
      </c>
      <c r="N170" s="176">
        <v>0</v>
      </c>
      <c r="O170" s="176">
        <v>17</v>
      </c>
      <c r="P170" s="176">
        <v>17</v>
      </c>
    </row>
    <row r="171" spans="2:16" ht="14.4" customHeight="1" x14ac:dyDescent="0.3">
      <c r="B171" s="176">
        <v>5039</v>
      </c>
      <c r="C171" s="311" t="s">
        <v>1879</v>
      </c>
      <c r="D171" s="176" t="s">
        <v>1880</v>
      </c>
      <c r="E171" s="176" t="s">
        <v>889</v>
      </c>
      <c r="F171" s="176" t="s">
        <v>1523</v>
      </c>
      <c r="G171" s="176" t="s">
        <v>1476</v>
      </c>
      <c r="H171" s="176" t="s">
        <v>1470</v>
      </c>
      <c r="I171" s="176">
        <v>1</v>
      </c>
      <c r="J171" s="176">
        <v>0</v>
      </c>
      <c r="K171" s="176">
        <v>6</v>
      </c>
      <c r="L171" s="176">
        <v>0</v>
      </c>
      <c r="M171" s="176">
        <v>0</v>
      </c>
      <c r="N171" s="176">
        <v>0</v>
      </c>
      <c r="O171" s="176">
        <v>6</v>
      </c>
      <c r="P171" s="176">
        <v>6</v>
      </c>
    </row>
    <row r="172" spans="2:16" ht="14.4" customHeight="1" x14ac:dyDescent="0.3">
      <c r="B172" s="176">
        <v>41099</v>
      </c>
      <c r="C172" s="311" t="s">
        <v>1713</v>
      </c>
      <c r="D172" s="176" t="s">
        <v>491</v>
      </c>
      <c r="E172" s="176" t="s">
        <v>889</v>
      </c>
      <c r="F172" s="176" t="s">
        <v>1714</v>
      </c>
      <c r="G172" s="176" t="s">
        <v>1476</v>
      </c>
      <c r="H172" s="176" t="s">
        <v>1470</v>
      </c>
      <c r="I172" s="176">
        <v>1</v>
      </c>
      <c r="J172" s="176">
        <v>0</v>
      </c>
      <c r="K172" s="176">
        <v>20</v>
      </c>
      <c r="L172" s="176">
        <v>0</v>
      </c>
      <c r="M172" s="176">
        <v>0</v>
      </c>
      <c r="N172" s="176">
        <v>0</v>
      </c>
      <c r="O172" s="176">
        <v>20</v>
      </c>
      <c r="P172" s="176">
        <v>20</v>
      </c>
    </row>
    <row r="173" spans="2:16" ht="14.4" customHeight="1" x14ac:dyDescent="0.3">
      <c r="B173" s="176">
        <v>56004</v>
      </c>
      <c r="C173" s="311" t="s">
        <v>1871</v>
      </c>
      <c r="D173" s="176" t="s">
        <v>524</v>
      </c>
      <c r="E173" s="176" t="s">
        <v>889</v>
      </c>
      <c r="F173" s="176" t="s">
        <v>1538</v>
      </c>
      <c r="G173" s="176" t="s">
        <v>1476</v>
      </c>
      <c r="H173" s="176" t="s">
        <v>1470</v>
      </c>
      <c r="I173" s="176">
        <v>2</v>
      </c>
      <c r="J173" s="176">
        <v>0</v>
      </c>
      <c r="K173" s="176">
        <v>8</v>
      </c>
      <c r="L173" s="176">
        <v>0</v>
      </c>
      <c r="M173" s="176">
        <v>0</v>
      </c>
      <c r="N173" s="176">
        <v>0</v>
      </c>
      <c r="O173" s="176">
        <v>8</v>
      </c>
      <c r="P173" s="176">
        <v>8</v>
      </c>
    </row>
    <row r="174" spans="2:16" ht="14.4" customHeight="1" x14ac:dyDescent="0.3">
      <c r="B174" s="176">
        <v>47099</v>
      </c>
      <c r="C174" s="311" t="s">
        <v>1534</v>
      </c>
      <c r="D174" s="176" t="s">
        <v>1535</v>
      </c>
      <c r="E174" s="176" t="s">
        <v>889</v>
      </c>
      <c r="F174" s="176" t="s">
        <v>1536</v>
      </c>
      <c r="G174" s="176" t="s">
        <v>1476</v>
      </c>
      <c r="H174" s="176" t="s">
        <v>1470</v>
      </c>
      <c r="I174" s="176">
        <v>4</v>
      </c>
      <c r="J174" s="176">
        <v>0</v>
      </c>
      <c r="K174" s="176">
        <v>32</v>
      </c>
      <c r="L174" s="176">
        <v>0</v>
      </c>
      <c r="M174" s="176">
        <v>0</v>
      </c>
      <c r="N174" s="176">
        <v>0</v>
      </c>
      <c r="O174" s="176">
        <v>32</v>
      </c>
      <c r="P174" s="176">
        <v>32</v>
      </c>
    </row>
    <row r="175" spans="2:16" ht="14.4" customHeight="1" x14ac:dyDescent="0.3">
      <c r="B175" s="176">
        <v>34003</v>
      </c>
      <c r="C175" s="311" t="s">
        <v>1547</v>
      </c>
      <c r="D175" s="176" t="s">
        <v>568</v>
      </c>
      <c r="E175" s="176" t="s">
        <v>889</v>
      </c>
      <c r="F175" s="176" t="s">
        <v>1548</v>
      </c>
      <c r="G175" s="176" t="s">
        <v>1476</v>
      </c>
      <c r="H175" s="176" t="s">
        <v>1470</v>
      </c>
      <c r="I175" s="176">
        <v>3</v>
      </c>
      <c r="J175" s="176">
        <v>0</v>
      </c>
      <c r="K175" s="176">
        <v>30</v>
      </c>
      <c r="L175" s="176">
        <v>0</v>
      </c>
      <c r="M175" s="176">
        <v>0</v>
      </c>
      <c r="N175" s="176">
        <v>0</v>
      </c>
      <c r="O175" s="176">
        <v>30</v>
      </c>
      <c r="P175" s="176">
        <v>30</v>
      </c>
    </row>
    <row r="176" spans="2:16" ht="14.4" customHeight="1" x14ac:dyDescent="0.3">
      <c r="B176" s="176">
        <v>1019</v>
      </c>
      <c r="C176" s="311" t="s">
        <v>1832</v>
      </c>
      <c r="D176" s="176" t="s">
        <v>1833</v>
      </c>
      <c r="E176" s="176" t="s">
        <v>889</v>
      </c>
      <c r="F176" s="176" t="s">
        <v>1468</v>
      </c>
      <c r="G176" s="176" t="s">
        <v>1476</v>
      </c>
      <c r="H176" s="176" t="s">
        <v>1470</v>
      </c>
      <c r="I176" s="176">
        <v>1</v>
      </c>
      <c r="J176" s="176">
        <v>0</v>
      </c>
      <c r="K176" s="176">
        <v>12</v>
      </c>
      <c r="L176" s="176">
        <v>0</v>
      </c>
      <c r="M176" s="176">
        <v>0</v>
      </c>
      <c r="N176" s="176">
        <v>0</v>
      </c>
      <c r="O176" s="176">
        <v>12</v>
      </c>
      <c r="P176" s="176">
        <v>12</v>
      </c>
    </row>
    <row r="177" spans="2:16" ht="14.4" customHeight="1" x14ac:dyDescent="0.3">
      <c r="B177" s="176">
        <v>23002</v>
      </c>
      <c r="C177" s="311" t="s">
        <v>1842</v>
      </c>
      <c r="D177" s="176" t="s">
        <v>564</v>
      </c>
      <c r="E177" s="176" t="s">
        <v>889</v>
      </c>
      <c r="F177" s="176" t="s">
        <v>1584</v>
      </c>
      <c r="G177" s="176" t="s">
        <v>1476</v>
      </c>
      <c r="H177" s="176" t="s">
        <v>1470</v>
      </c>
      <c r="I177" s="176">
        <v>1</v>
      </c>
      <c r="J177" s="176">
        <v>0</v>
      </c>
      <c r="K177" s="176">
        <v>11</v>
      </c>
      <c r="L177" s="176">
        <v>0</v>
      </c>
      <c r="M177" s="176">
        <v>0</v>
      </c>
      <c r="N177" s="176">
        <v>1</v>
      </c>
      <c r="O177" s="176">
        <v>11</v>
      </c>
      <c r="P177" s="176">
        <v>11</v>
      </c>
    </row>
    <row r="178" spans="2:16" ht="14.4" customHeight="1" x14ac:dyDescent="0.3">
      <c r="B178" s="176">
        <v>14001</v>
      </c>
      <c r="C178" s="311" t="s">
        <v>1500</v>
      </c>
      <c r="D178" s="176" t="s">
        <v>424</v>
      </c>
      <c r="E178" s="176" t="s">
        <v>889</v>
      </c>
      <c r="F178" s="176" t="s">
        <v>1493</v>
      </c>
      <c r="G178" s="176" t="s">
        <v>1469</v>
      </c>
      <c r="H178" s="176" t="s">
        <v>1470</v>
      </c>
      <c r="I178" s="176">
        <v>1</v>
      </c>
      <c r="J178" s="176">
        <v>14</v>
      </c>
      <c r="K178" s="176">
        <v>0</v>
      </c>
      <c r="L178" s="176">
        <v>30</v>
      </c>
      <c r="M178" s="176">
        <v>1</v>
      </c>
      <c r="N178" s="176">
        <v>3</v>
      </c>
      <c r="O178" s="176">
        <v>14</v>
      </c>
      <c r="P178" s="176">
        <v>44</v>
      </c>
    </row>
    <row r="179" spans="2:16" ht="14.4" customHeight="1" x14ac:dyDescent="0.3">
      <c r="B179" s="176">
        <v>4001</v>
      </c>
      <c r="C179" s="311" t="s">
        <v>1483</v>
      </c>
      <c r="D179" s="176" t="s">
        <v>398</v>
      </c>
      <c r="E179" s="176" t="s">
        <v>889</v>
      </c>
      <c r="F179" s="177" t="s">
        <v>1482</v>
      </c>
      <c r="G179" s="176" t="s">
        <v>1473</v>
      </c>
      <c r="H179" s="176" t="s">
        <v>1470</v>
      </c>
      <c r="I179" s="176">
        <v>4</v>
      </c>
      <c r="J179" s="176">
        <v>75</v>
      </c>
      <c r="K179" s="176">
        <v>0</v>
      </c>
      <c r="L179" s="176">
        <v>0</v>
      </c>
      <c r="M179" s="176">
        <v>3</v>
      </c>
      <c r="N179" s="176">
        <v>0</v>
      </c>
      <c r="O179" s="176">
        <v>75</v>
      </c>
      <c r="P179" s="176">
        <v>75</v>
      </c>
    </row>
    <row r="180" spans="2:16" ht="14.4" customHeight="1" x14ac:dyDescent="0.3">
      <c r="B180" s="176">
        <v>4011</v>
      </c>
      <c r="C180" s="311" t="s">
        <v>1481</v>
      </c>
      <c r="D180" s="176" t="s">
        <v>398</v>
      </c>
      <c r="E180" s="176" t="s">
        <v>889</v>
      </c>
      <c r="F180" s="176" t="s">
        <v>1482</v>
      </c>
      <c r="G180" s="176" t="s">
        <v>1469</v>
      </c>
      <c r="H180" s="176" t="s">
        <v>1470</v>
      </c>
      <c r="I180" s="176">
        <v>5</v>
      </c>
      <c r="J180" s="176">
        <v>37</v>
      </c>
      <c r="K180" s="176">
        <v>40</v>
      </c>
      <c r="L180" s="176">
        <v>0</v>
      </c>
      <c r="M180" s="176">
        <v>2</v>
      </c>
      <c r="N180" s="176">
        <v>1</v>
      </c>
      <c r="O180" s="176">
        <v>77</v>
      </c>
      <c r="P180" s="176">
        <v>77</v>
      </c>
    </row>
    <row r="181" spans="2:16" ht="14.4" customHeight="1" x14ac:dyDescent="0.3">
      <c r="B181" s="176">
        <v>3030</v>
      </c>
      <c r="C181" s="311" t="s">
        <v>1754</v>
      </c>
      <c r="D181" s="176" t="s">
        <v>1755</v>
      </c>
      <c r="E181" s="176" t="s">
        <v>889</v>
      </c>
      <c r="F181" s="176" t="s">
        <v>1520</v>
      </c>
      <c r="G181" s="176" t="s">
        <v>1476</v>
      </c>
      <c r="H181" s="176" t="s">
        <v>1470</v>
      </c>
      <c r="I181" s="176">
        <v>1</v>
      </c>
      <c r="J181" s="176">
        <v>0</v>
      </c>
      <c r="K181" s="176">
        <v>18</v>
      </c>
      <c r="L181" s="176">
        <v>0</v>
      </c>
      <c r="M181" s="176">
        <v>0</v>
      </c>
      <c r="N181" s="176">
        <v>0</v>
      </c>
      <c r="O181" s="176">
        <v>18</v>
      </c>
      <c r="P181" s="176">
        <v>18</v>
      </c>
    </row>
    <row r="182" spans="2:16" ht="14.4" customHeight="1" x14ac:dyDescent="0.3">
      <c r="B182" s="176">
        <v>2038</v>
      </c>
      <c r="C182" s="311" t="s">
        <v>1799</v>
      </c>
      <c r="D182" s="176" t="s">
        <v>1800</v>
      </c>
      <c r="E182" s="176" t="s">
        <v>889</v>
      </c>
      <c r="F182" s="176" t="s">
        <v>1485</v>
      </c>
      <c r="G182" s="176" t="s">
        <v>1476</v>
      </c>
      <c r="H182" s="176" t="s">
        <v>1470</v>
      </c>
      <c r="I182" s="176">
        <v>1</v>
      </c>
      <c r="J182" s="176">
        <v>0</v>
      </c>
      <c r="K182" s="176">
        <v>15</v>
      </c>
      <c r="L182" s="176">
        <v>0</v>
      </c>
      <c r="M182" s="176">
        <v>0</v>
      </c>
      <c r="N182" s="176">
        <v>2</v>
      </c>
      <c r="O182" s="176">
        <v>15</v>
      </c>
      <c r="P182" s="176">
        <v>15</v>
      </c>
    </row>
    <row r="183" spans="2:16" ht="14.4" customHeight="1" x14ac:dyDescent="0.3">
      <c r="B183" s="176" t="s">
        <v>1504</v>
      </c>
      <c r="C183" s="311" t="s">
        <v>1505</v>
      </c>
      <c r="D183" s="176" t="s">
        <v>403</v>
      </c>
      <c r="E183" s="176" t="s">
        <v>889</v>
      </c>
      <c r="F183" s="176" t="s">
        <v>1485</v>
      </c>
      <c r="G183" s="176" t="s">
        <v>1473</v>
      </c>
      <c r="H183" s="176" t="s">
        <v>1506</v>
      </c>
      <c r="I183" s="176">
        <v>1</v>
      </c>
      <c r="J183" s="176">
        <v>40</v>
      </c>
      <c r="K183" s="176">
        <v>0</v>
      </c>
      <c r="L183" s="176">
        <v>0</v>
      </c>
      <c r="M183" s="176">
        <v>0</v>
      </c>
      <c r="N183" s="176">
        <v>0</v>
      </c>
      <c r="O183" s="176">
        <v>40</v>
      </c>
      <c r="P183" s="176">
        <v>40</v>
      </c>
    </row>
    <row r="184" spans="2:16" ht="14.4" customHeight="1" x14ac:dyDescent="0.3">
      <c r="B184" s="176">
        <v>51034</v>
      </c>
      <c r="C184" s="311" t="s">
        <v>1602</v>
      </c>
      <c r="D184" s="176" t="s">
        <v>1603</v>
      </c>
      <c r="E184" s="176" t="s">
        <v>889</v>
      </c>
      <c r="F184" s="176" t="s">
        <v>1604</v>
      </c>
      <c r="G184" s="176" t="s">
        <v>1476</v>
      </c>
      <c r="H184" s="176" t="s">
        <v>1470</v>
      </c>
      <c r="I184" s="176">
        <v>2</v>
      </c>
      <c r="J184" s="176">
        <v>0</v>
      </c>
      <c r="K184" s="176">
        <v>27</v>
      </c>
      <c r="L184" s="176">
        <v>0</v>
      </c>
      <c r="M184" s="176">
        <v>0</v>
      </c>
      <c r="N184" s="176">
        <v>0</v>
      </c>
      <c r="O184" s="176">
        <v>27</v>
      </c>
      <c r="P184" s="176">
        <v>27</v>
      </c>
    </row>
    <row r="185" spans="2:16" ht="14.4" customHeight="1" x14ac:dyDescent="0.3">
      <c r="B185" s="176">
        <v>28091</v>
      </c>
      <c r="C185" s="311" t="s">
        <v>1666</v>
      </c>
      <c r="D185" s="176" t="s">
        <v>443</v>
      </c>
      <c r="E185" s="176" t="s">
        <v>889</v>
      </c>
      <c r="F185" s="176" t="s">
        <v>1579</v>
      </c>
      <c r="G185" s="176" t="s">
        <v>1473</v>
      </c>
      <c r="H185" s="176" t="s">
        <v>1667</v>
      </c>
      <c r="I185" s="176">
        <v>1</v>
      </c>
      <c r="J185" s="176">
        <v>22</v>
      </c>
      <c r="K185" s="176">
        <v>0</v>
      </c>
      <c r="L185" s="176">
        <v>0</v>
      </c>
      <c r="M185" s="176">
        <v>23</v>
      </c>
      <c r="N185" s="176">
        <v>0</v>
      </c>
      <c r="O185" s="176">
        <v>22</v>
      </c>
      <c r="P185" s="176">
        <v>22</v>
      </c>
    </row>
    <row r="186" spans="2:16" ht="14.4" customHeight="1" x14ac:dyDescent="0.3">
      <c r="B186" s="176">
        <v>15014</v>
      </c>
      <c r="C186" s="311" t="s">
        <v>1756</v>
      </c>
      <c r="D186" s="176" t="s">
        <v>412</v>
      </c>
      <c r="E186" s="176" t="s">
        <v>889</v>
      </c>
      <c r="F186" s="176" t="s">
        <v>1502</v>
      </c>
      <c r="G186" s="176" t="s">
        <v>1476</v>
      </c>
      <c r="H186" s="176" t="s">
        <v>1470</v>
      </c>
      <c r="I186" s="176">
        <v>2</v>
      </c>
      <c r="J186" s="176">
        <v>0</v>
      </c>
      <c r="K186" s="176">
        <v>18</v>
      </c>
      <c r="L186" s="176">
        <v>0</v>
      </c>
      <c r="M186" s="176">
        <v>0</v>
      </c>
      <c r="N186" s="176">
        <v>0</v>
      </c>
      <c r="O186" s="176">
        <v>18</v>
      </c>
      <c r="P186" s="176">
        <v>18</v>
      </c>
    </row>
    <row r="187" spans="2:16" ht="14.4" customHeight="1" x14ac:dyDescent="0.3">
      <c r="B187" s="176">
        <v>8002</v>
      </c>
      <c r="C187" s="311" t="s">
        <v>1872</v>
      </c>
      <c r="D187" s="176" t="s">
        <v>534</v>
      </c>
      <c r="E187" s="176" t="s">
        <v>889</v>
      </c>
      <c r="F187" s="176" t="s">
        <v>1560</v>
      </c>
      <c r="G187" s="176" t="s">
        <v>1476</v>
      </c>
      <c r="H187" s="176" t="s">
        <v>1470</v>
      </c>
      <c r="I187" s="176">
        <v>1</v>
      </c>
      <c r="J187" s="176">
        <v>0</v>
      </c>
      <c r="K187" s="176">
        <v>8</v>
      </c>
      <c r="L187" s="176">
        <v>0</v>
      </c>
      <c r="M187" s="176">
        <v>0</v>
      </c>
      <c r="N187" s="176">
        <v>32</v>
      </c>
      <c r="O187" s="176">
        <v>8</v>
      </c>
      <c r="P187" s="176">
        <v>8</v>
      </c>
    </row>
    <row r="188" spans="2:16" ht="14.4" customHeight="1" x14ac:dyDescent="0.3">
      <c r="B188" s="176">
        <v>23031</v>
      </c>
      <c r="C188" s="311" t="s">
        <v>1583</v>
      </c>
      <c r="D188" s="176" t="s">
        <v>467</v>
      </c>
      <c r="E188" s="176" t="s">
        <v>889</v>
      </c>
      <c r="F188" s="176" t="s">
        <v>1584</v>
      </c>
      <c r="G188" s="176" t="s">
        <v>1476</v>
      </c>
      <c r="H188" s="176" t="s">
        <v>1470</v>
      </c>
      <c r="I188" s="176">
        <v>1</v>
      </c>
      <c r="J188" s="176">
        <v>0</v>
      </c>
      <c r="K188" s="176">
        <v>28</v>
      </c>
      <c r="L188" s="176">
        <v>0</v>
      </c>
      <c r="M188" s="176">
        <v>0</v>
      </c>
      <c r="N188" s="176">
        <v>0</v>
      </c>
      <c r="O188" s="176">
        <v>28</v>
      </c>
      <c r="P188" s="176">
        <v>28</v>
      </c>
    </row>
    <row r="189" spans="2:16" ht="14.4" customHeight="1" x14ac:dyDescent="0.3">
      <c r="B189" s="176">
        <v>8013</v>
      </c>
      <c r="C189" s="311" t="s">
        <v>1873</v>
      </c>
      <c r="D189" s="176" t="s">
        <v>1874</v>
      </c>
      <c r="E189" s="176" t="s">
        <v>889</v>
      </c>
      <c r="F189" s="176" t="s">
        <v>1560</v>
      </c>
      <c r="G189" s="176" t="s">
        <v>1476</v>
      </c>
      <c r="H189" s="176" t="s">
        <v>1470</v>
      </c>
      <c r="I189" s="176">
        <v>1</v>
      </c>
      <c r="J189" s="176">
        <v>0</v>
      </c>
      <c r="K189" s="176">
        <v>8</v>
      </c>
      <c r="L189" s="176">
        <v>0</v>
      </c>
      <c r="M189" s="176">
        <v>0</v>
      </c>
      <c r="N189" s="176">
        <v>0</v>
      </c>
      <c r="O189" s="176">
        <v>8</v>
      </c>
      <c r="P189" s="176">
        <v>8</v>
      </c>
    </row>
    <row r="190" spans="2:16" ht="14.4" customHeight="1" x14ac:dyDescent="0.3">
      <c r="B190" s="176">
        <v>2004</v>
      </c>
      <c r="C190" s="311" t="s">
        <v>1843</v>
      </c>
      <c r="D190" s="176" t="s">
        <v>515</v>
      </c>
      <c r="E190" s="176" t="s">
        <v>889</v>
      </c>
      <c r="F190" s="176" t="s">
        <v>1485</v>
      </c>
      <c r="G190" s="176" t="s">
        <v>1476</v>
      </c>
      <c r="H190" s="176" t="s">
        <v>1470</v>
      </c>
      <c r="I190" s="176">
        <v>1</v>
      </c>
      <c r="J190" s="176">
        <v>0</v>
      </c>
      <c r="K190" s="176">
        <v>11</v>
      </c>
      <c r="L190" s="176">
        <v>0</v>
      </c>
      <c r="M190" s="176">
        <v>0</v>
      </c>
      <c r="N190" s="176">
        <v>0</v>
      </c>
      <c r="O190" s="176">
        <v>11</v>
      </c>
      <c r="P190" s="176">
        <v>11</v>
      </c>
    </row>
    <row r="191" spans="2:16" ht="14.4" customHeight="1" x14ac:dyDescent="0.3">
      <c r="B191" s="176">
        <v>21002</v>
      </c>
      <c r="C191" s="311" t="s">
        <v>1664</v>
      </c>
      <c r="D191" s="176" t="s">
        <v>560</v>
      </c>
      <c r="E191" s="176" t="s">
        <v>889</v>
      </c>
      <c r="F191" s="176" t="s">
        <v>1665</v>
      </c>
      <c r="G191" s="176" t="s">
        <v>1476</v>
      </c>
      <c r="H191" s="176" t="s">
        <v>1470</v>
      </c>
      <c r="I191" s="176">
        <v>1</v>
      </c>
      <c r="J191" s="176">
        <v>0</v>
      </c>
      <c r="K191" s="176">
        <v>23</v>
      </c>
      <c r="L191" s="176">
        <v>0</v>
      </c>
      <c r="M191" s="176">
        <v>0</v>
      </c>
      <c r="N191" s="176">
        <v>0</v>
      </c>
      <c r="O191" s="176">
        <v>23</v>
      </c>
      <c r="P191" s="176">
        <v>23</v>
      </c>
    </row>
    <row r="192" spans="2:16" ht="14.4" customHeight="1" x14ac:dyDescent="0.3">
      <c r="B192" s="176">
        <v>35015</v>
      </c>
      <c r="C192" s="311" t="s">
        <v>1801</v>
      </c>
      <c r="D192" s="176" t="s">
        <v>1802</v>
      </c>
      <c r="E192" s="176" t="s">
        <v>889</v>
      </c>
      <c r="F192" s="176" t="s">
        <v>1651</v>
      </c>
      <c r="G192" s="176" t="s">
        <v>1476</v>
      </c>
      <c r="H192" s="176" t="s">
        <v>1470</v>
      </c>
      <c r="I192" s="176">
        <v>1</v>
      </c>
      <c r="J192" s="176">
        <v>0</v>
      </c>
      <c r="K192" s="176">
        <v>15</v>
      </c>
      <c r="L192" s="176">
        <v>0</v>
      </c>
      <c r="M192" s="176">
        <v>0</v>
      </c>
      <c r="N192" s="176">
        <v>0</v>
      </c>
      <c r="O192" s="176">
        <v>15</v>
      </c>
      <c r="P192" s="176">
        <v>15</v>
      </c>
    </row>
    <row r="193" spans="2:16" ht="14.4" customHeight="1" x14ac:dyDescent="0.3">
      <c r="B193" s="176">
        <v>7034</v>
      </c>
      <c r="C193" s="311" t="s">
        <v>1881</v>
      </c>
      <c r="D193" s="176" t="s">
        <v>1882</v>
      </c>
      <c r="E193" s="176" t="s">
        <v>889</v>
      </c>
      <c r="F193" s="176" t="s">
        <v>1492</v>
      </c>
      <c r="G193" s="176" t="s">
        <v>1476</v>
      </c>
      <c r="H193" s="176" t="s">
        <v>1470</v>
      </c>
      <c r="I193" s="176">
        <v>1</v>
      </c>
      <c r="J193" s="176">
        <v>0</v>
      </c>
      <c r="K193" s="176">
        <v>6</v>
      </c>
      <c r="L193" s="176">
        <v>0</v>
      </c>
      <c r="M193" s="176">
        <v>0</v>
      </c>
      <c r="N193" s="176">
        <v>2</v>
      </c>
      <c r="O193" s="176">
        <v>6</v>
      </c>
      <c r="P193" s="176">
        <v>6</v>
      </c>
    </row>
    <row r="194" spans="2:16" ht="14.4" customHeight="1" x14ac:dyDescent="0.3">
      <c r="B194" s="176">
        <v>20003</v>
      </c>
      <c r="C194" s="311" t="s">
        <v>1585</v>
      </c>
      <c r="D194" s="176" t="s">
        <v>555</v>
      </c>
      <c r="E194" s="176" t="s">
        <v>889</v>
      </c>
      <c r="F194" s="176" t="s">
        <v>1478</v>
      </c>
      <c r="G194" s="176" t="s">
        <v>1476</v>
      </c>
      <c r="H194" s="176" t="s">
        <v>1470</v>
      </c>
      <c r="I194" s="176">
        <v>1</v>
      </c>
      <c r="J194" s="176">
        <v>0</v>
      </c>
      <c r="K194" s="176">
        <v>28</v>
      </c>
      <c r="L194" s="176">
        <v>0</v>
      </c>
      <c r="M194" s="176">
        <v>0</v>
      </c>
      <c r="N194" s="176">
        <v>0</v>
      </c>
      <c r="O194" s="176">
        <v>28</v>
      </c>
      <c r="P194" s="176">
        <v>28</v>
      </c>
    </row>
    <row r="195" spans="2:16" ht="14.4" customHeight="1" x14ac:dyDescent="0.3">
      <c r="B195" s="176">
        <v>30011</v>
      </c>
      <c r="C195" s="311" t="s">
        <v>1715</v>
      </c>
      <c r="D195" s="176" t="s">
        <v>1716</v>
      </c>
      <c r="E195" s="176" t="s">
        <v>889</v>
      </c>
      <c r="F195" s="176" t="s">
        <v>1545</v>
      </c>
      <c r="G195" s="176" t="s">
        <v>1476</v>
      </c>
      <c r="H195" s="176" t="s">
        <v>1470</v>
      </c>
      <c r="I195" s="176">
        <v>2</v>
      </c>
      <c r="J195" s="176">
        <v>0</v>
      </c>
      <c r="K195" s="176">
        <v>20</v>
      </c>
      <c r="L195" s="176">
        <v>0</v>
      </c>
      <c r="M195" s="176">
        <v>0</v>
      </c>
      <c r="N195" s="176">
        <v>0</v>
      </c>
      <c r="O195" s="176">
        <v>20</v>
      </c>
      <c r="P195" s="176">
        <v>20</v>
      </c>
    </row>
    <row r="196" spans="2:16" ht="14.4" customHeight="1" x14ac:dyDescent="0.3">
      <c r="B196" s="176">
        <v>34014</v>
      </c>
      <c r="C196" s="311" t="s">
        <v>1717</v>
      </c>
      <c r="D196" s="176" t="s">
        <v>570</v>
      </c>
      <c r="E196" s="176" t="s">
        <v>889</v>
      </c>
      <c r="F196" s="176" t="s">
        <v>1548</v>
      </c>
      <c r="G196" s="176" t="s">
        <v>1476</v>
      </c>
      <c r="H196" s="176" t="s">
        <v>1470</v>
      </c>
      <c r="I196" s="176">
        <v>1</v>
      </c>
      <c r="J196" s="176">
        <v>0</v>
      </c>
      <c r="K196" s="176">
        <v>20</v>
      </c>
      <c r="L196" s="176">
        <v>0</v>
      </c>
      <c r="M196" s="176">
        <v>0</v>
      </c>
      <c r="N196" s="176">
        <v>0</v>
      </c>
      <c r="O196" s="176">
        <v>20</v>
      </c>
      <c r="P196" s="176">
        <v>20</v>
      </c>
    </row>
    <row r="197" spans="2:16" ht="14.4" customHeight="1" x14ac:dyDescent="0.3">
      <c r="B197" s="176">
        <v>13032</v>
      </c>
      <c r="C197" s="311" t="s">
        <v>1834</v>
      </c>
      <c r="D197" s="176" t="s">
        <v>519</v>
      </c>
      <c r="E197" s="176" t="s">
        <v>889</v>
      </c>
      <c r="F197" s="176" t="s">
        <v>1574</v>
      </c>
      <c r="G197" s="176" t="s">
        <v>1476</v>
      </c>
      <c r="H197" s="176" t="s">
        <v>1470</v>
      </c>
      <c r="I197" s="176">
        <v>1</v>
      </c>
      <c r="J197" s="176">
        <v>0</v>
      </c>
      <c r="K197" s="176">
        <v>12</v>
      </c>
      <c r="L197" s="176">
        <v>0</v>
      </c>
      <c r="M197" s="176">
        <v>0</v>
      </c>
      <c r="N197" s="176">
        <v>8</v>
      </c>
      <c r="O197" s="176">
        <v>12</v>
      </c>
      <c r="P197" s="176">
        <v>12</v>
      </c>
    </row>
    <row r="198" spans="2:16" ht="14.4" customHeight="1" x14ac:dyDescent="0.3">
      <c r="B198" s="176">
        <v>49016</v>
      </c>
      <c r="C198" s="311" t="s">
        <v>1675</v>
      </c>
      <c r="D198" s="176" t="s">
        <v>1676</v>
      </c>
      <c r="E198" s="176" t="s">
        <v>889</v>
      </c>
      <c r="F198" s="176" t="s">
        <v>1599</v>
      </c>
      <c r="G198" s="176" t="s">
        <v>1476</v>
      </c>
      <c r="H198" s="176" t="s">
        <v>1470</v>
      </c>
      <c r="I198" s="176">
        <v>1</v>
      </c>
      <c r="J198" s="176">
        <v>0</v>
      </c>
      <c r="K198" s="176">
        <v>22</v>
      </c>
      <c r="L198" s="176">
        <v>0</v>
      </c>
      <c r="M198" s="176">
        <v>0</v>
      </c>
      <c r="N198" s="176">
        <v>5</v>
      </c>
      <c r="O198" s="176">
        <v>22</v>
      </c>
      <c r="P198" s="176">
        <v>22</v>
      </c>
    </row>
    <row r="199" spans="2:16" ht="14.4" customHeight="1" x14ac:dyDescent="0.3">
      <c r="B199" s="176">
        <v>32002</v>
      </c>
      <c r="C199" s="311" t="s">
        <v>1677</v>
      </c>
      <c r="D199" s="176" t="s">
        <v>1678</v>
      </c>
      <c r="E199" s="176" t="s">
        <v>889</v>
      </c>
      <c r="F199" s="176" t="s">
        <v>1520</v>
      </c>
      <c r="G199" s="176" t="s">
        <v>1476</v>
      </c>
      <c r="H199" s="176" t="s">
        <v>1470</v>
      </c>
      <c r="I199" s="176">
        <v>1</v>
      </c>
      <c r="J199" s="176">
        <v>0</v>
      </c>
      <c r="K199" s="176">
        <v>22</v>
      </c>
      <c r="L199" s="176">
        <v>0</v>
      </c>
      <c r="M199" s="176">
        <v>0</v>
      </c>
      <c r="N199" s="176">
        <v>0</v>
      </c>
      <c r="O199" s="176">
        <v>22</v>
      </c>
      <c r="P199" s="176">
        <v>22</v>
      </c>
    </row>
    <row r="200" spans="2:16" ht="14.4" customHeight="1" x14ac:dyDescent="0.3">
      <c r="B200" s="176">
        <v>49011</v>
      </c>
      <c r="C200" s="311" t="s">
        <v>1613</v>
      </c>
      <c r="D200" s="176" t="s">
        <v>418</v>
      </c>
      <c r="E200" s="176" t="s">
        <v>889</v>
      </c>
      <c r="F200" s="176" t="s">
        <v>1599</v>
      </c>
      <c r="G200" s="176" t="s">
        <v>1476</v>
      </c>
      <c r="H200" s="176" t="s">
        <v>1614</v>
      </c>
      <c r="I200" s="176">
        <v>2</v>
      </c>
      <c r="J200" s="176">
        <v>0</v>
      </c>
      <c r="K200" s="176">
        <v>26</v>
      </c>
      <c r="L200" s="176">
        <v>0</v>
      </c>
      <c r="M200" s="176">
        <v>0</v>
      </c>
      <c r="N200" s="176">
        <v>0</v>
      </c>
      <c r="O200" s="176">
        <v>26</v>
      </c>
      <c r="P200" s="176">
        <v>26</v>
      </c>
    </row>
    <row r="201" spans="2:16" ht="14.4" customHeight="1" x14ac:dyDescent="0.3">
      <c r="B201" s="176">
        <v>31031</v>
      </c>
      <c r="C201" s="311" t="s">
        <v>1679</v>
      </c>
      <c r="D201" s="176" t="s">
        <v>1680</v>
      </c>
      <c r="E201" s="176" t="s">
        <v>889</v>
      </c>
      <c r="F201" s="176" t="s">
        <v>1622</v>
      </c>
      <c r="G201" s="176" t="s">
        <v>1476</v>
      </c>
      <c r="H201" s="176" t="s">
        <v>1470</v>
      </c>
      <c r="I201" s="176">
        <v>1</v>
      </c>
      <c r="J201" s="176">
        <v>0</v>
      </c>
      <c r="K201" s="176">
        <v>22</v>
      </c>
      <c r="L201" s="176">
        <v>0</v>
      </c>
      <c r="M201" s="176">
        <v>0</v>
      </c>
      <c r="N201" s="176">
        <v>6</v>
      </c>
      <c r="O201" s="176">
        <v>22</v>
      </c>
      <c r="P201" s="176">
        <v>22</v>
      </c>
    </row>
    <row r="202" spans="2:16" ht="14.4" customHeight="1" x14ac:dyDescent="0.3">
      <c r="B202" s="176">
        <v>46001</v>
      </c>
      <c r="C202" s="311" t="s">
        <v>1586</v>
      </c>
      <c r="D202" s="176" t="s">
        <v>477</v>
      </c>
      <c r="E202" s="176" t="s">
        <v>889</v>
      </c>
      <c r="F202" s="176" t="s">
        <v>1587</v>
      </c>
      <c r="G202" s="176" t="s">
        <v>1476</v>
      </c>
      <c r="H202" s="176" t="s">
        <v>1470</v>
      </c>
      <c r="I202" s="176">
        <v>1</v>
      </c>
      <c r="J202" s="176">
        <v>0</v>
      </c>
      <c r="K202" s="176">
        <v>28</v>
      </c>
      <c r="L202" s="176">
        <v>0</v>
      </c>
      <c r="M202" s="176">
        <v>0</v>
      </c>
      <c r="N202" s="176">
        <v>0</v>
      </c>
      <c r="O202" s="176">
        <v>28</v>
      </c>
      <c r="P202" s="176">
        <v>28</v>
      </c>
    </row>
    <row r="203" spans="2:16" ht="14.4" customHeight="1" x14ac:dyDescent="0.3">
      <c r="B203" s="176">
        <v>11004</v>
      </c>
      <c r="C203" s="311" t="s">
        <v>1474</v>
      </c>
      <c r="D203" s="176" t="s">
        <v>471</v>
      </c>
      <c r="E203" s="176" t="s">
        <v>889</v>
      </c>
      <c r="F203" s="176" t="s">
        <v>1475</v>
      </c>
      <c r="G203" s="176" t="s">
        <v>1476</v>
      </c>
      <c r="H203" s="176" t="s">
        <v>1470</v>
      </c>
      <c r="I203" s="176">
        <v>8</v>
      </c>
      <c r="J203" s="176">
        <v>0</v>
      </c>
      <c r="K203" s="176">
        <v>100</v>
      </c>
      <c r="L203" s="176">
        <v>0</v>
      </c>
      <c r="M203" s="176">
        <v>0</v>
      </c>
      <c r="N203" s="176">
        <v>0</v>
      </c>
      <c r="O203" s="176">
        <v>100</v>
      </c>
      <c r="P203" s="176">
        <v>100</v>
      </c>
    </row>
    <row r="204" spans="2:16" ht="14.4" customHeight="1" x14ac:dyDescent="0.3">
      <c r="B204" s="176">
        <v>35031</v>
      </c>
      <c r="C204" s="311" t="s">
        <v>1803</v>
      </c>
      <c r="D204" s="176" t="s">
        <v>536</v>
      </c>
      <c r="E204" s="176" t="s">
        <v>889</v>
      </c>
      <c r="F204" s="176" t="s">
        <v>1651</v>
      </c>
      <c r="G204" s="176" t="s">
        <v>1476</v>
      </c>
      <c r="H204" s="176" t="s">
        <v>1470</v>
      </c>
      <c r="I204" s="176">
        <v>1</v>
      </c>
      <c r="J204" s="176">
        <v>0</v>
      </c>
      <c r="K204" s="176">
        <v>15</v>
      </c>
      <c r="L204" s="176">
        <v>0</v>
      </c>
      <c r="M204" s="176">
        <v>0</v>
      </c>
      <c r="N204" s="176">
        <v>0</v>
      </c>
      <c r="O204" s="176">
        <v>15</v>
      </c>
      <c r="P204" s="176">
        <v>15</v>
      </c>
    </row>
    <row r="205" spans="2:16" ht="14.4" customHeight="1" x14ac:dyDescent="0.3">
      <c r="B205" s="176">
        <v>34012</v>
      </c>
      <c r="C205" s="311" t="s">
        <v>1615</v>
      </c>
      <c r="D205" s="176" t="s">
        <v>475</v>
      </c>
      <c r="E205" s="176" t="s">
        <v>889</v>
      </c>
      <c r="F205" s="176" t="s">
        <v>1548</v>
      </c>
      <c r="G205" s="176" t="s">
        <v>1476</v>
      </c>
      <c r="H205" s="176" t="s">
        <v>1470</v>
      </c>
      <c r="I205" s="176">
        <v>1</v>
      </c>
      <c r="J205" s="176">
        <v>0</v>
      </c>
      <c r="K205" s="176">
        <v>0</v>
      </c>
      <c r="L205" s="176">
        <v>26</v>
      </c>
      <c r="M205" s="176">
        <v>0</v>
      </c>
      <c r="N205" s="176">
        <v>0</v>
      </c>
      <c r="O205" s="176">
        <v>0</v>
      </c>
      <c r="P205" s="176">
        <v>26</v>
      </c>
    </row>
    <row r="206" spans="2:16" ht="14.4" customHeight="1" x14ac:dyDescent="0.3">
      <c r="B206" s="176">
        <v>34001</v>
      </c>
      <c r="C206" s="311" t="s">
        <v>1588</v>
      </c>
      <c r="D206" s="176" t="s">
        <v>475</v>
      </c>
      <c r="E206" s="176" t="s">
        <v>889</v>
      </c>
      <c r="F206" s="176" t="s">
        <v>1548</v>
      </c>
      <c r="G206" s="176" t="s">
        <v>1476</v>
      </c>
      <c r="H206" s="176" t="s">
        <v>1470</v>
      </c>
      <c r="I206" s="176">
        <v>1</v>
      </c>
      <c r="J206" s="176">
        <v>0</v>
      </c>
      <c r="K206" s="176">
        <v>28</v>
      </c>
      <c r="L206" s="176">
        <v>0</v>
      </c>
      <c r="M206" s="176">
        <v>0</v>
      </c>
      <c r="N206" s="176">
        <v>0</v>
      </c>
      <c r="O206" s="176">
        <v>28</v>
      </c>
      <c r="P206" s="176">
        <v>28</v>
      </c>
    </row>
    <row r="207" spans="2:16" ht="14.4" customHeight="1" x14ac:dyDescent="0.3">
      <c r="B207" s="176">
        <v>15001</v>
      </c>
      <c r="C207" s="311" t="s">
        <v>1501</v>
      </c>
      <c r="D207" s="176" t="s">
        <v>412</v>
      </c>
      <c r="E207" s="176" t="s">
        <v>889</v>
      </c>
      <c r="F207" s="176" t="s">
        <v>1502</v>
      </c>
      <c r="G207" s="176" t="s">
        <v>1469</v>
      </c>
      <c r="H207" s="176" t="s">
        <v>1470</v>
      </c>
      <c r="I207" s="176">
        <v>4</v>
      </c>
      <c r="J207" s="176">
        <v>1</v>
      </c>
      <c r="K207" s="176">
        <v>40</v>
      </c>
      <c r="L207" s="176">
        <v>0</v>
      </c>
      <c r="M207" s="176">
        <v>0</v>
      </c>
      <c r="N207" s="176">
        <v>0</v>
      </c>
      <c r="O207" s="176">
        <v>41</v>
      </c>
      <c r="P207" s="176">
        <v>41</v>
      </c>
    </row>
    <row r="208" spans="2:16" ht="14.4" customHeight="1" x14ac:dyDescent="0.3">
      <c r="B208" s="176">
        <v>15101</v>
      </c>
      <c r="C208" s="311" t="s">
        <v>1503</v>
      </c>
      <c r="D208" s="176" t="s">
        <v>412</v>
      </c>
      <c r="E208" s="176" t="s">
        <v>889</v>
      </c>
      <c r="F208" s="176" t="s">
        <v>1502</v>
      </c>
      <c r="G208" s="176" t="s">
        <v>1469</v>
      </c>
      <c r="H208" s="176" t="s">
        <v>1470</v>
      </c>
      <c r="I208" s="176">
        <v>3</v>
      </c>
      <c r="J208" s="176">
        <v>1</v>
      </c>
      <c r="K208" s="176">
        <v>40</v>
      </c>
      <c r="L208" s="176">
        <v>0</v>
      </c>
      <c r="M208" s="176">
        <v>0</v>
      </c>
      <c r="N208" s="176">
        <v>0</v>
      </c>
      <c r="O208" s="176">
        <v>41</v>
      </c>
      <c r="P208" s="176">
        <v>41</v>
      </c>
    </row>
    <row r="209" spans="2:16" ht="14.4" customHeight="1" x14ac:dyDescent="0.3">
      <c r="B209" s="176">
        <v>17012</v>
      </c>
      <c r="C209" s="311" t="s">
        <v>1772</v>
      </c>
      <c r="D209" s="176" t="s">
        <v>539</v>
      </c>
      <c r="E209" s="176" t="s">
        <v>889</v>
      </c>
      <c r="F209" s="176" t="s">
        <v>1640</v>
      </c>
      <c r="G209" s="176" t="s">
        <v>1476</v>
      </c>
      <c r="H209" s="176" t="s">
        <v>1470</v>
      </c>
      <c r="I209" s="176">
        <v>1</v>
      </c>
      <c r="J209" s="176">
        <v>0</v>
      </c>
      <c r="K209" s="176">
        <v>16</v>
      </c>
      <c r="L209" s="176">
        <v>0</v>
      </c>
      <c r="M209" s="176">
        <v>0</v>
      </c>
      <c r="N209" s="176">
        <v>0</v>
      </c>
      <c r="O209" s="176">
        <v>16</v>
      </c>
      <c r="P209" s="176">
        <v>16</v>
      </c>
    </row>
    <row r="210" spans="2:16" ht="14.4" customHeight="1" x14ac:dyDescent="0.3">
      <c r="B210" s="176">
        <v>31004</v>
      </c>
      <c r="C210" s="311" t="s">
        <v>1773</v>
      </c>
      <c r="D210" s="176" t="s">
        <v>1774</v>
      </c>
      <c r="E210" s="176" t="s">
        <v>889</v>
      </c>
      <c r="F210" s="176" t="s">
        <v>1622</v>
      </c>
      <c r="G210" s="176" t="s">
        <v>1476</v>
      </c>
      <c r="H210" s="176" t="s">
        <v>1470</v>
      </c>
      <c r="I210" s="176">
        <v>1</v>
      </c>
      <c r="J210" s="176">
        <v>0</v>
      </c>
      <c r="K210" s="176">
        <v>16</v>
      </c>
      <c r="L210" s="176">
        <v>0</v>
      </c>
      <c r="M210" s="176">
        <v>0</v>
      </c>
      <c r="N210" s="176">
        <v>6</v>
      </c>
      <c r="O210" s="176">
        <v>16</v>
      </c>
      <c r="P210" s="176">
        <v>16</v>
      </c>
    </row>
    <row r="211" spans="2:16" ht="14.4" customHeight="1" x14ac:dyDescent="0.3">
      <c r="B211" s="176">
        <v>45101</v>
      </c>
      <c r="C211" s="311" t="s">
        <v>1718</v>
      </c>
      <c r="D211" s="176" t="s">
        <v>495</v>
      </c>
      <c r="E211" s="176" t="s">
        <v>889</v>
      </c>
      <c r="F211" s="176" t="s">
        <v>1719</v>
      </c>
      <c r="G211" s="176" t="s">
        <v>1476</v>
      </c>
      <c r="H211" s="176" t="s">
        <v>1470</v>
      </c>
      <c r="I211" s="176">
        <v>1</v>
      </c>
      <c r="J211" s="176">
        <v>0</v>
      </c>
      <c r="K211" s="176">
        <v>20</v>
      </c>
      <c r="L211" s="176">
        <v>0</v>
      </c>
      <c r="M211" s="176">
        <v>0</v>
      </c>
      <c r="N211" s="176">
        <v>0</v>
      </c>
      <c r="O211" s="176">
        <v>20</v>
      </c>
      <c r="P211" s="176">
        <v>20</v>
      </c>
    </row>
    <row r="212" spans="2:16" x14ac:dyDescent="0.3">
      <c r="B212" s="176">
        <v>28011</v>
      </c>
      <c r="C212" s="311" t="s">
        <v>1589</v>
      </c>
      <c r="D212" s="176" t="s">
        <v>443</v>
      </c>
      <c r="E212" s="176" t="s">
        <v>889</v>
      </c>
      <c r="F212" s="176" t="s">
        <v>1579</v>
      </c>
      <c r="G212" s="176" t="s">
        <v>1476</v>
      </c>
      <c r="H212" s="176" t="s">
        <v>1470</v>
      </c>
      <c r="I212" s="176">
        <v>1</v>
      </c>
      <c r="J212" s="176">
        <v>0</v>
      </c>
      <c r="K212" s="176">
        <v>28</v>
      </c>
      <c r="L212" s="176">
        <v>0</v>
      </c>
      <c r="M212" s="176">
        <v>0</v>
      </c>
      <c r="N212" s="176">
        <v>0</v>
      </c>
      <c r="O212" s="176">
        <v>28</v>
      </c>
      <c r="P212" s="176">
        <v>28</v>
      </c>
    </row>
    <row r="213" spans="2:16" ht="14.4" customHeight="1" x14ac:dyDescent="0.3">
      <c r="B213" s="176">
        <v>1020</v>
      </c>
      <c r="C213" s="311" t="s">
        <v>1558</v>
      </c>
      <c r="D213" s="176" t="s">
        <v>409</v>
      </c>
      <c r="E213" s="176" t="s">
        <v>889</v>
      </c>
      <c r="F213" s="176" t="s">
        <v>1468</v>
      </c>
      <c r="G213" s="176" t="s">
        <v>1476</v>
      </c>
      <c r="H213" s="176" t="s">
        <v>1470</v>
      </c>
      <c r="I213" s="176">
        <v>0</v>
      </c>
      <c r="J213" s="176">
        <v>0</v>
      </c>
      <c r="K213" s="176">
        <v>29</v>
      </c>
      <c r="L213" s="176">
        <v>0</v>
      </c>
      <c r="M213" s="176">
        <v>0</v>
      </c>
      <c r="N213" s="176">
        <v>4</v>
      </c>
      <c r="O213" s="176">
        <v>29</v>
      </c>
      <c r="P213" s="176">
        <v>29</v>
      </c>
    </row>
    <row r="214" spans="2:16" ht="14.4" customHeight="1" x14ac:dyDescent="0.3">
      <c r="B214" s="176">
        <v>56014</v>
      </c>
      <c r="C214" s="311" t="s">
        <v>1835</v>
      </c>
      <c r="D214" s="176" t="s">
        <v>414</v>
      </c>
      <c r="E214" s="176" t="s">
        <v>889</v>
      </c>
      <c r="F214" s="176" t="s">
        <v>1538</v>
      </c>
      <c r="G214" s="176" t="s">
        <v>1476</v>
      </c>
      <c r="H214" s="176" t="s">
        <v>1470</v>
      </c>
      <c r="I214" s="176">
        <v>1</v>
      </c>
      <c r="J214" s="176">
        <v>0</v>
      </c>
      <c r="K214" s="176">
        <v>12</v>
      </c>
      <c r="L214" s="176">
        <v>0</v>
      </c>
      <c r="M214" s="176">
        <v>0</v>
      </c>
      <c r="N214" s="176">
        <v>12</v>
      </c>
      <c r="O214" s="176">
        <v>12</v>
      </c>
      <c r="P214" s="176">
        <v>12</v>
      </c>
    </row>
    <row r="215" spans="2:16" ht="14.4" customHeight="1" x14ac:dyDescent="0.3">
      <c r="B215" s="176">
        <v>10001</v>
      </c>
      <c r="C215" s="311" t="s">
        <v>1515</v>
      </c>
      <c r="D215" s="176" t="s">
        <v>436</v>
      </c>
      <c r="E215" s="176" t="s">
        <v>889</v>
      </c>
      <c r="F215" s="176" t="s">
        <v>1516</v>
      </c>
      <c r="G215" s="176" t="s">
        <v>1469</v>
      </c>
      <c r="H215" s="176" t="s">
        <v>1470</v>
      </c>
      <c r="I215" s="176">
        <v>1</v>
      </c>
      <c r="J215" s="176">
        <v>4</v>
      </c>
      <c r="K215" s="176">
        <v>35</v>
      </c>
      <c r="L215" s="176">
        <v>0</v>
      </c>
      <c r="M215" s="176">
        <v>1</v>
      </c>
      <c r="N215" s="176">
        <v>40</v>
      </c>
      <c r="O215" s="176">
        <v>39</v>
      </c>
      <c r="P215" s="176">
        <v>39</v>
      </c>
    </row>
    <row r="216" spans="2:16" ht="14.4" customHeight="1" x14ac:dyDescent="0.3">
      <c r="B216" s="176">
        <v>10017</v>
      </c>
      <c r="C216" s="311" t="s">
        <v>1527</v>
      </c>
      <c r="D216" s="176" t="s">
        <v>436</v>
      </c>
      <c r="E216" s="176" t="s">
        <v>889</v>
      </c>
      <c r="F216" s="176" t="s">
        <v>1516</v>
      </c>
      <c r="G216" s="176" t="s">
        <v>1476</v>
      </c>
      <c r="H216" s="176" t="s">
        <v>1470</v>
      </c>
      <c r="I216" s="176">
        <v>2</v>
      </c>
      <c r="J216" s="176">
        <v>0</v>
      </c>
      <c r="K216" s="176">
        <v>35</v>
      </c>
      <c r="L216" s="176">
        <v>0</v>
      </c>
      <c r="M216" s="176">
        <v>1</v>
      </c>
      <c r="N216" s="176">
        <v>3</v>
      </c>
      <c r="O216" s="176">
        <v>35</v>
      </c>
      <c r="P216" s="176">
        <v>35</v>
      </c>
    </row>
    <row r="217" spans="2:16" ht="14.4" customHeight="1" x14ac:dyDescent="0.3">
      <c r="B217" s="176">
        <v>32003</v>
      </c>
      <c r="C217" s="311" t="s">
        <v>1735</v>
      </c>
      <c r="D217" s="176" t="s">
        <v>1736</v>
      </c>
      <c r="E217" s="176" t="s">
        <v>889</v>
      </c>
      <c r="F217" s="176" t="s">
        <v>1520</v>
      </c>
      <c r="G217" s="176" t="s">
        <v>1476</v>
      </c>
      <c r="H217" s="176" t="s">
        <v>1470</v>
      </c>
      <c r="I217" s="176">
        <v>1</v>
      </c>
      <c r="J217" s="176">
        <v>0</v>
      </c>
      <c r="K217" s="176">
        <v>19</v>
      </c>
      <c r="L217" s="176">
        <v>0</v>
      </c>
      <c r="M217" s="176">
        <v>0</v>
      </c>
      <c r="N217" s="176">
        <v>0</v>
      </c>
      <c r="O217" s="176">
        <v>19</v>
      </c>
      <c r="P217" s="176">
        <v>19</v>
      </c>
    </row>
    <row r="218" spans="2:16" ht="14.4" customHeight="1" x14ac:dyDescent="0.3">
      <c r="B218" s="176">
        <v>15021</v>
      </c>
      <c r="C218" s="311" t="s">
        <v>1884</v>
      </c>
      <c r="D218" s="176" t="s">
        <v>525</v>
      </c>
      <c r="E218" s="176" t="s">
        <v>889</v>
      </c>
      <c r="F218" s="176" t="s">
        <v>1538</v>
      </c>
      <c r="G218" s="176" t="s">
        <v>1476</v>
      </c>
      <c r="H218" s="176" t="s">
        <v>1470</v>
      </c>
      <c r="I218" s="176">
        <v>1</v>
      </c>
      <c r="J218" s="176">
        <v>0</v>
      </c>
      <c r="K218" s="176">
        <v>5</v>
      </c>
      <c r="L218" s="176">
        <v>0</v>
      </c>
      <c r="M218" s="176">
        <v>0</v>
      </c>
      <c r="N218" s="176">
        <v>0</v>
      </c>
      <c r="O218" s="176">
        <v>5</v>
      </c>
      <c r="P218" s="176">
        <v>5</v>
      </c>
    </row>
    <row r="219" spans="2:16" ht="14.4" customHeight="1" x14ac:dyDescent="0.3">
      <c r="B219" s="176">
        <v>16002</v>
      </c>
      <c r="C219" s="311" t="s">
        <v>1804</v>
      </c>
      <c r="D219" s="176" t="s">
        <v>548</v>
      </c>
      <c r="E219" s="176" t="s">
        <v>889</v>
      </c>
      <c r="F219" s="176" t="s">
        <v>1543</v>
      </c>
      <c r="G219" s="176" t="s">
        <v>1476</v>
      </c>
      <c r="H219" s="176" t="s">
        <v>1470</v>
      </c>
      <c r="I219" s="176">
        <v>1</v>
      </c>
      <c r="J219" s="176">
        <v>0</v>
      </c>
      <c r="K219" s="176">
        <v>15</v>
      </c>
      <c r="L219" s="176">
        <v>0</v>
      </c>
      <c r="M219" s="176">
        <v>0</v>
      </c>
      <c r="N219" s="176">
        <v>0</v>
      </c>
      <c r="O219" s="176">
        <v>15</v>
      </c>
      <c r="P219" s="176">
        <v>15</v>
      </c>
    </row>
    <row r="220" spans="2:16" ht="14.4" customHeight="1" x14ac:dyDescent="0.3">
      <c r="B220" s="176">
        <v>10011</v>
      </c>
      <c r="C220" s="311" t="s">
        <v>1836</v>
      </c>
      <c r="D220" s="176" t="s">
        <v>1837</v>
      </c>
      <c r="E220" s="176" t="s">
        <v>889</v>
      </c>
      <c r="F220" s="176" t="s">
        <v>1516</v>
      </c>
      <c r="G220" s="176" t="s">
        <v>1476</v>
      </c>
      <c r="H220" s="176" t="s">
        <v>1470</v>
      </c>
      <c r="I220" s="176">
        <v>0</v>
      </c>
      <c r="J220" s="176">
        <v>0</v>
      </c>
      <c r="K220" s="176">
        <v>12</v>
      </c>
      <c r="L220" s="176">
        <v>0</v>
      </c>
      <c r="M220" s="176">
        <v>0</v>
      </c>
      <c r="N220" s="176">
        <v>0</v>
      </c>
      <c r="O220" s="176">
        <v>12</v>
      </c>
      <c r="P220" s="176">
        <v>12</v>
      </c>
    </row>
    <row r="221" spans="2:16" ht="14.4" customHeight="1" x14ac:dyDescent="0.3">
      <c r="B221" s="176">
        <v>15032</v>
      </c>
      <c r="C221" s="311" t="s">
        <v>1757</v>
      </c>
      <c r="D221" s="176" t="s">
        <v>1758</v>
      </c>
      <c r="E221" s="176" t="s">
        <v>889</v>
      </c>
      <c r="F221" s="176" t="s">
        <v>1502</v>
      </c>
      <c r="G221" s="176" t="s">
        <v>1476</v>
      </c>
      <c r="H221" s="176" t="s">
        <v>1470</v>
      </c>
      <c r="I221" s="176">
        <v>1</v>
      </c>
      <c r="J221" s="176">
        <v>0</v>
      </c>
      <c r="K221" s="176">
        <v>18</v>
      </c>
      <c r="L221" s="176">
        <v>0</v>
      </c>
      <c r="M221" s="176">
        <v>0</v>
      </c>
      <c r="N221" s="176">
        <v>6</v>
      </c>
      <c r="O221" s="176">
        <v>18</v>
      </c>
      <c r="P221" s="176">
        <v>18</v>
      </c>
    </row>
    <row r="222" spans="2:16" ht="14.4" customHeight="1" x14ac:dyDescent="0.3">
      <c r="B222" s="176">
        <v>15002</v>
      </c>
      <c r="C222" s="311" t="s">
        <v>1513</v>
      </c>
      <c r="D222" s="176" t="s">
        <v>1514</v>
      </c>
      <c r="E222" s="176" t="s">
        <v>889</v>
      </c>
      <c r="F222" s="176" t="s">
        <v>1502</v>
      </c>
      <c r="G222" s="176" t="s">
        <v>1476</v>
      </c>
      <c r="H222" s="176" t="s">
        <v>1470</v>
      </c>
      <c r="I222" s="176">
        <v>2</v>
      </c>
      <c r="J222" s="176">
        <v>0</v>
      </c>
      <c r="K222" s="176">
        <v>40</v>
      </c>
      <c r="L222" s="176">
        <v>0</v>
      </c>
      <c r="M222" s="176">
        <v>0</v>
      </c>
      <c r="N222" s="176">
        <v>0</v>
      </c>
      <c r="O222" s="176">
        <v>40</v>
      </c>
      <c r="P222" s="176">
        <v>40</v>
      </c>
    </row>
    <row r="223" spans="2:16" ht="14.4" customHeight="1" x14ac:dyDescent="0.3">
      <c r="B223" s="176">
        <v>17099</v>
      </c>
      <c r="C223" s="311" t="s">
        <v>1688</v>
      </c>
      <c r="D223" s="176" t="s">
        <v>1689</v>
      </c>
      <c r="E223" s="176" t="s">
        <v>889</v>
      </c>
      <c r="F223" s="176" t="s">
        <v>1640</v>
      </c>
      <c r="G223" s="176" t="s">
        <v>1476</v>
      </c>
      <c r="H223" s="176" t="s">
        <v>1470</v>
      </c>
      <c r="I223" s="176">
        <v>1</v>
      </c>
      <c r="J223" s="176">
        <v>0</v>
      </c>
      <c r="K223" s="176">
        <v>21</v>
      </c>
      <c r="L223" s="176">
        <v>0</v>
      </c>
      <c r="M223" s="176">
        <v>0</v>
      </c>
      <c r="N223" s="176">
        <v>0</v>
      </c>
      <c r="O223" s="176">
        <v>21</v>
      </c>
      <c r="P223" s="176">
        <v>21</v>
      </c>
    </row>
    <row r="224" spans="2:16" ht="14.4" customHeight="1" x14ac:dyDescent="0.3">
      <c r="B224" s="176">
        <v>29099</v>
      </c>
      <c r="C224" s="311" t="s">
        <v>1494</v>
      </c>
      <c r="D224" s="176" t="s">
        <v>444</v>
      </c>
      <c r="E224" s="176" t="s">
        <v>889</v>
      </c>
      <c r="F224" s="176" t="s">
        <v>1495</v>
      </c>
      <c r="G224" s="176" t="s">
        <v>1469</v>
      </c>
      <c r="H224" s="176" t="s">
        <v>1470</v>
      </c>
      <c r="I224" s="176">
        <v>1</v>
      </c>
      <c r="J224" s="176">
        <v>1</v>
      </c>
      <c r="K224" s="176">
        <v>20</v>
      </c>
      <c r="L224" s="176">
        <v>25</v>
      </c>
      <c r="M224" s="176">
        <v>0</v>
      </c>
      <c r="N224" s="176">
        <v>10</v>
      </c>
      <c r="O224" s="176">
        <v>21</v>
      </c>
      <c r="P224" s="176">
        <v>46</v>
      </c>
    </row>
    <row r="225" spans="2:16" ht="14.4" customHeight="1" x14ac:dyDescent="0.3">
      <c r="B225" s="176">
        <v>23001</v>
      </c>
      <c r="C225" s="311" t="s">
        <v>1616</v>
      </c>
      <c r="D225" s="176" t="s">
        <v>467</v>
      </c>
      <c r="E225" s="176" t="s">
        <v>889</v>
      </c>
      <c r="F225" s="176" t="s">
        <v>1584</v>
      </c>
      <c r="G225" s="176" t="s">
        <v>1476</v>
      </c>
      <c r="H225" s="176" t="s">
        <v>1470</v>
      </c>
      <c r="I225" s="176">
        <v>1</v>
      </c>
      <c r="J225" s="176">
        <v>0</v>
      </c>
      <c r="K225" s="176">
        <v>26</v>
      </c>
      <c r="L225" s="176">
        <v>0</v>
      </c>
      <c r="M225" s="176">
        <v>0</v>
      </c>
      <c r="N225" s="176">
        <v>0</v>
      </c>
      <c r="O225" s="176">
        <v>26</v>
      </c>
      <c r="P225" s="176">
        <v>26</v>
      </c>
    </row>
    <row r="226" spans="2:16" ht="14.4" customHeight="1" x14ac:dyDescent="0.3">
      <c r="B226" s="176">
        <v>8032</v>
      </c>
      <c r="C226" s="311" t="s">
        <v>1805</v>
      </c>
      <c r="D226" s="176" t="s">
        <v>1806</v>
      </c>
      <c r="E226" s="176" t="s">
        <v>889</v>
      </c>
      <c r="F226" s="176" t="s">
        <v>1560</v>
      </c>
      <c r="G226" s="176" t="s">
        <v>1476</v>
      </c>
      <c r="H226" s="176" t="s">
        <v>1470</v>
      </c>
      <c r="I226" s="176">
        <v>1</v>
      </c>
      <c r="J226" s="176">
        <v>0</v>
      </c>
      <c r="K226" s="176">
        <v>15</v>
      </c>
      <c r="L226" s="176">
        <v>0</v>
      </c>
      <c r="M226" s="176">
        <v>0</v>
      </c>
      <c r="N226" s="176">
        <v>20</v>
      </c>
      <c r="O226" s="176">
        <v>15</v>
      </c>
      <c r="P226" s="176">
        <v>15</v>
      </c>
    </row>
    <row r="227" spans="2:16" ht="14.4" customHeight="1" x14ac:dyDescent="0.3">
      <c r="B227" s="176">
        <v>12015</v>
      </c>
      <c r="C227" s="311" t="s">
        <v>1858</v>
      </c>
      <c r="D227" s="176" t="s">
        <v>1859</v>
      </c>
      <c r="E227" s="176" t="s">
        <v>889</v>
      </c>
      <c r="F227" s="176" t="s">
        <v>1629</v>
      </c>
      <c r="G227" s="176" t="s">
        <v>1476</v>
      </c>
      <c r="H227" s="176" t="s">
        <v>1470</v>
      </c>
      <c r="I227" s="176">
        <v>1</v>
      </c>
      <c r="J227" s="176">
        <v>0</v>
      </c>
      <c r="K227" s="176">
        <v>10</v>
      </c>
      <c r="L227" s="176">
        <v>0</v>
      </c>
      <c r="M227" s="176">
        <v>0</v>
      </c>
      <c r="N227" s="176">
        <v>0</v>
      </c>
      <c r="O227" s="176">
        <v>10</v>
      </c>
      <c r="P227" s="176">
        <v>10</v>
      </c>
    </row>
    <row r="228" spans="2:16" ht="14.4" customHeight="1" x14ac:dyDescent="0.3">
      <c r="B228" s="176">
        <v>46002</v>
      </c>
      <c r="C228" s="311" t="s">
        <v>1646</v>
      </c>
      <c r="D228" s="176" t="s">
        <v>571</v>
      </c>
      <c r="E228" s="176" t="s">
        <v>889</v>
      </c>
      <c r="F228" s="176" t="s">
        <v>1587</v>
      </c>
      <c r="G228" s="176" t="s">
        <v>1476</v>
      </c>
      <c r="H228" s="176" t="s">
        <v>1470</v>
      </c>
      <c r="I228" s="176">
        <v>1</v>
      </c>
      <c r="J228" s="176">
        <v>0</v>
      </c>
      <c r="K228" s="176">
        <v>24</v>
      </c>
      <c r="L228" s="176">
        <v>0</v>
      </c>
      <c r="M228" s="176">
        <v>0</v>
      </c>
      <c r="N228" s="176">
        <v>4</v>
      </c>
      <c r="O228" s="176">
        <v>24</v>
      </c>
      <c r="P228" s="176">
        <v>24</v>
      </c>
    </row>
    <row r="229" spans="2:16" ht="14.4" customHeight="1" x14ac:dyDescent="0.3">
      <c r="B229" s="176">
        <v>11003</v>
      </c>
      <c r="C229" s="311" t="s">
        <v>1807</v>
      </c>
      <c r="D229" s="176" t="s">
        <v>566</v>
      </c>
      <c r="E229" s="176" t="s">
        <v>889</v>
      </c>
      <c r="F229" s="176" t="s">
        <v>1475</v>
      </c>
      <c r="G229" s="176" t="s">
        <v>1476</v>
      </c>
      <c r="H229" s="176" t="s">
        <v>1470</v>
      </c>
      <c r="I229" s="176">
        <v>1</v>
      </c>
      <c r="J229" s="176">
        <v>0</v>
      </c>
      <c r="K229" s="176">
        <v>15</v>
      </c>
      <c r="L229" s="176">
        <v>0</v>
      </c>
      <c r="M229" s="176">
        <v>0</v>
      </c>
      <c r="N229" s="176">
        <v>0</v>
      </c>
      <c r="O229" s="176">
        <v>15</v>
      </c>
      <c r="P229" s="176">
        <v>15</v>
      </c>
    </row>
    <row r="230" spans="2:16" ht="14.4" customHeight="1" x14ac:dyDescent="0.3">
      <c r="B230" s="176">
        <v>2031</v>
      </c>
      <c r="C230" s="311" t="s">
        <v>1605</v>
      </c>
      <c r="D230" s="176" t="s">
        <v>1606</v>
      </c>
      <c r="E230" s="176" t="s">
        <v>889</v>
      </c>
      <c r="F230" s="176" t="s">
        <v>1485</v>
      </c>
      <c r="G230" s="176" t="s">
        <v>1476</v>
      </c>
      <c r="H230" s="176" t="s">
        <v>1470</v>
      </c>
      <c r="I230" s="176">
        <v>1</v>
      </c>
      <c r="J230" s="176">
        <v>0</v>
      </c>
      <c r="K230" s="176">
        <v>27</v>
      </c>
      <c r="L230" s="176">
        <v>0</v>
      </c>
      <c r="M230" s="176">
        <v>0</v>
      </c>
      <c r="N230" s="176">
        <v>2</v>
      </c>
      <c r="O230" s="176">
        <v>27</v>
      </c>
      <c r="P230" s="176">
        <v>27</v>
      </c>
    </row>
    <row r="231" spans="2:16" ht="14.4" customHeight="1" x14ac:dyDescent="0.3">
      <c r="B231" s="176">
        <v>37001</v>
      </c>
      <c r="C231" s="311" t="s">
        <v>1590</v>
      </c>
      <c r="D231" s="176" t="s">
        <v>487</v>
      </c>
      <c r="E231" s="176" t="s">
        <v>889</v>
      </c>
      <c r="F231" s="176" t="s">
        <v>1572</v>
      </c>
      <c r="G231" s="176" t="s">
        <v>1476</v>
      </c>
      <c r="H231" s="176" t="s">
        <v>1470</v>
      </c>
      <c r="I231" s="176">
        <v>1</v>
      </c>
      <c r="J231" s="176">
        <v>0</v>
      </c>
      <c r="K231" s="176">
        <v>28</v>
      </c>
      <c r="L231" s="176">
        <v>0</v>
      </c>
      <c r="M231" s="176">
        <v>0</v>
      </c>
      <c r="N231" s="176">
        <v>0</v>
      </c>
      <c r="O231" s="176">
        <v>28</v>
      </c>
      <c r="P231" s="176">
        <v>28</v>
      </c>
    </row>
    <row r="232" spans="2:16" ht="14.4" customHeight="1" x14ac:dyDescent="0.3">
      <c r="B232" s="176">
        <v>4033</v>
      </c>
      <c r="C232" s="311" t="s">
        <v>1498</v>
      </c>
      <c r="D232" s="176" t="s">
        <v>1499</v>
      </c>
      <c r="E232" s="176" t="s">
        <v>889</v>
      </c>
      <c r="F232" s="176" t="s">
        <v>1482</v>
      </c>
      <c r="G232" s="176" t="s">
        <v>1476</v>
      </c>
      <c r="H232" s="176" t="s">
        <v>1470</v>
      </c>
      <c r="I232" s="176">
        <v>1</v>
      </c>
      <c r="J232" s="176">
        <v>0</v>
      </c>
      <c r="K232" s="176">
        <v>45</v>
      </c>
      <c r="L232" s="176">
        <v>0</v>
      </c>
      <c r="M232" s="176">
        <v>0</v>
      </c>
      <c r="N232" s="176">
        <v>0</v>
      </c>
      <c r="O232" s="176">
        <v>45</v>
      </c>
      <c r="P232" s="176">
        <v>45</v>
      </c>
    </row>
    <row r="233" spans="2:16" ht="14.4" customHeight="1" x14ac:dyDescent="0.3">
      <c r="B233" s="176">
        <v>21001</v>
      </c>
      <c r="C233" s="311" t="s">
        <v>1690</v>
      </c>
      <c r="D233" s="176" t="s">
        <v>465</v>
      </c>
      <c r="E233" s="176" t="s">
        <v>889</v>
      </c>
      <c r="F233" s="176" t="s">
        <v>1665</v>
      </c>
      <c r="G233" s="176" t="s">
        <v>1476</v>
      </c>
      <c r="H233" s="176" t="s">
        <v>1470</v>
      </c>
      <c r="I233" s="176">
        <v>1</v>
      </c>
      <c r="J233" s="176">
        <v>0</v>
      </c>
      <c r="K233" s="176">
        <v>21</v>
      </c>
      <c r="L233" s="176">
        <v>0</v>
      </c>
      <c r="M233" s="176">
        <v>0</v>
      </c>
      <c r="N233" s="176">
        <v>0</v>
      </c>
      <c r="O233" s="176">
        <v>21</v>
      </c>
      <c r="P233" s="176">
        <v>21</v>
      </c>
    </row>
    <row r="234" spans="2:16" ht="14.4" customHeight="1" x14ac:dyDescent="0.3">
      <c r="B234" s="176">
        <v>3031</v>
      </c>
      <c r="C234" s="311" t="s">
        <v>1549</v>
      </c>
      <c r="D234" s="176" t="s">
        <v>1550</v>
      </c>
      <c r="E234" s="176" t="s">
        <v>889</v>
      </c>
      <c r="F234" s="176" t="s">
        <v>1472</v>
      </c>
      <c r="G234" s="176" t="s">
        <v>1476</v>
      </c>
      <c r="H234" s="176" t="s">
        <v>1470</v>
      </c>
      <c r="I234" s="176">
        <v>2</v>
      </c>
      <c r="J234" s="176">
        <v>0</v>
      </c>
      <c r="K234" s="176">
        <v>30</v>
      </c>
      <c r="L234" s="176">
        <v>0</v>
      </c>
      <c r="M234" s="176">
        <v>0</v>
      </c>
      <c r="N234" s="176">
        <v>0</v>
      </c>
      <c r="O234" s="176">
        <v>30</v>
      </c>
      <c r="P234" s="176">
        <v>30</v>
      </c>
    </row>
    <row r="235" spans="2:16" ht="14.4" customHeight="1" x14ac:dyDescent="0.3">
      <c r="B235" s="176">
        <v>25013</v>
      </c>
      <c r="C235" s="311" t="s">
        <v>1647</v>
      </c>
      <c r="D235" s="176" t="s">
        <v>476</v>
      </c>
      <c r="E235" s="176" t="s">
        <v>889</v>
      </c>
      <c r="F235" s="176" t="s">
        <v>1648</v>
      </c>
      <c r="G235" s="176" t="s">
        <v>1476</v>
      </c>
      <c r="H235" s="176" t="s">
        <v>1470</v>
      </c>
      <c r="I235" s="176">
        <v>1</v>
      </c>
      <c r="J235" s="176">
        <v>0</v>
      </c>
      <c r="K235" s="176">
        <v>24</v>
      </c>
      <c r="L235" s="176">
        <v>0</v>
      </c>
      <c r="M235" s="176">
        <v>0</v>
      </c>
      <c r="N235" s="176">
        <v>0</v>
      </c>
      <c r="O235" s="176">
        <v>24</v>
      </c>
      <c r="P235" s="176">
        <v>24</v>
      </c>
    </row>
    <row r="236" spans="2:16" ht="14.4" customHeight="1" x14ac:dyDescent="0.3">
      <c r="B236" s="176">
        <v>27001</v>
      </c>
      <c r="C236" s="311" t="s">
        <v>1551</v>
      </c>
      <c r="D236" s="176" t="s">
        <v>432</v>
      </c>
      <c r="E236" s="176" t="s">
        <v>889</v>
      </c>
      <c r="F236" s="176" t="s">
        <v>1552</v>
      </c>
      <c r="G236" s="176" t="s">
        <v>1476</v>
      </c>
      <c r="H236" s="176" t="s">
        <v>1470</v>
      </c>
      <c r="I236" s="176">
        <v>1</v>
      </c>
      <c r="J236" s="176">
        <v>0</v>
      </c>
      <c r="K236" s="176">
        <v>30</v>
      </c>
      <c r="L236" s="176">
        <v>0</v>
      </c>
      <c r="M236" s="176">
        <v>0</v>
      </c>
      <c r="N236" s="176">
        <v>0</v>
      </c>
      <c r="O236" s="176">
        <v>30</v>
      </c>
      <c r="P236" s="176">
        <v>30</v>
      </c>
    </row>
    <row r="237" spans="2:16" ht="14.4" customHeight="1" x14ac:dyDescent="0.3">
      <c r="B237" s="176">
        <v>2033</v>
      </c>
      <c r="C237" s="311" t="s">
        <v>1591</v>
      </c>
      <c r="D237" s="176" t="s">
        <v>1592</v>
      </c>
      <c r="E237" s="176" t="s">
        <v>889</v>
      </c>
      <c r="F237" s="176" t="s">
        <v>1485</v>
      </c>
      <c r="G237" s="176" t="s">
        <v>1476</v>
      </c>
      <c r="H237" s="176" t="s">
        <v>1470</v>
      </c>
      <c r="I237" s="176">
        <v>1</v>
      </c>
      <c r="J237" s="176">
        <v>0</v>
      </c>
      <c r="K237" s="176">
        <v>28</v>
      </c>
      <c r="L237" s="176">
        <v>0</v>
      </c>
      <c r="M237" s="176">
        <v>0</v>
      </c>
      <c r="N237" s="176">
        <v>0</v>
      </c>
      <c r="O237" s="176">
        <v>28</v>
      </c>
      <c r="P237" s="176">
        <v>28</v>
      </c>
    </row>
    <row r="238" spans="2:16" ht="14.4" customHeight="1" x14ac:dyDescent="0.3">
      <c r="B238" s="176">
        <v>7013</v>
      </c>
      <c r="C238" s="311" t="s">
        <v>1649</v>
      </c>
      <c r="D238" s="176" t="s">
        <v>401</v>
      </c>
      <c r="E238" s="176" t="s">
        <v>889</v>
      </c>
      <c r="F238" s="176" t="s">
        <v>1492</v>
      </c>
      <c r="G238" s="176" t="s">
        <v>1476</v>
      </c>
      <c r="H238" s="176" t="s">
        <v>1470</v>
      </c>
      <c r="I238" s="176">
        <v>2</v>
      </c>
      <c r="J238" s="176">
        <v>0</v>
      </c>
      <c r="K238" s="176">
        <v>24</v>
      </c>
      <c r="L238" s="176">
        <v>0</v>
      </c>
      <c r="M238" s="176">
        <v>0</v>
      </c>
      <c r="N238" s="176">
        <v>0</v>
      </c>
      <c r="O238" s="176">
        <v>24</v>
      </c>
      <c r="P238" s="176">
        <v>24</v>
      </c>
    </row>
    <row r="239" spans="2:16" ht="14.4" customHeight="1" x14ac:dyDescent="0.3">
      <c r="B239" s="176">
        <v>7014</v>
      </c>
      <c r="C239" s="311" t="s">
        <v>1553</v>
      </c>
      <c r="D239" s="176" t="s">
        <v>1554</v>
      </c>
      <c r="E239" s="176" t="s">
        <v>889</v>
      </c>
      <c r="F239" s="176" t="s">
        <v>1492</v>
      </c>
      <c r="G239" s="176" t="s">
        <v>1476</v>
      </c>
      <c r="H239" s="176" t="s">
        <v>1470</v>
      </c>
      <c r="I239" s="176">
        <v>2</v>
      </c>
      <c r="J239" s="176">
        <v>0</v>
      </c>
      <c r="K239" s="176">
        <v>30</v>
      </c>
      <c r="L239" s="176">
        <v>0</v>
      </c>
      <c r="M239" s="176">
        <v>0</v>
      </c>
      <c r="N239" s="176">
        <v>10</v>
      </c>
      <c r="O239" s="176">
        <v>30</v>
      </c>
      <c r="P239" s="176">
        <v>30</v>
      </c>
    </row>
    <row r="240" spans="2:16" ht="14.4" customHeight="1" x14ac:dyDescent="0.3">
      <c r="B240" s="176">
        <v>7017</v>
      </c>
      <c r="C240" s="311" t="s">
        <v>1593</v>
      </c>
      <c r="D240" s="176" t="s">
        <v>401</v>
      </c>
      <c r="E240" s="176" t="s">
        <v>889</v>
      </c>
      <c r="F240" s="176" t="s">
        <v>1492</v>
      </c>
      <c r="G240" s="176" t="s">
        <v>1476</v>
      </c>
      <c r="H240" s="176" t="s">
        <v>1470</v>
      </c>
      <c r="I240" s="176">
        <v>1</v>
      </c>
      <c r="J240" s="176">
        <v>0</v>
      </c>
      <c r="K240" s="176">
        <v>28</v>
      </c>
      <c r="L240" s="176">
        <v>0</v>
      </c>
      <c r="M240" s="176">
        <v>0</v>
      </c>
      <c r="N240" s="176">
        <v>0</v>
      </c>
      <c r="O240" s="176">
        <v>28</v>
      </c>
      <c r="P240" s="176">
        <v>28</v>
      </c>
    </row>
    <row r="241" spans="2:16" ht="14.4" customHeight="1" x14ac:dyDescent="0.3">
      <c r="B241" s="176">
        <v>20005</v>
      </c>
      <c r="C241" s="311" t="s">
        <v>1885</v>
      </c>
      <c r="D241" s="176" t="s">
        <v>1886</v>
      </c>
      <c r="E241" s="176" t="s">
        <v>889</v>
      </c>
      <c r="F241" s="176" t="s">
        <v>1478</v>
      </c>
      <c r="G241" s="176" t="s">
        <v>1476</v>
      </c>
      <c r="H241" s="176" t="s">
        <v>1470</v>
      </c>
      <c r="I241" s="176">
        <v>1</v>
      </c>
      <c r="J241" s="176">
        <v>0</v>
      </c>
      <c r="K241" s="176">
        <v>5</v>
      </c>
      <c r="L241" s="176">
        <v>0</v>
      </c>
      <c r="M241" s="176">
        <v>0</v>
      </c>
      <c r="N241" s="176">
        <v>0</v>
      </c>
      <c r="O241" s="176">
        <v>5</v>
      </c>
      <c r="P241" s="176">
        <v>5</v>
      </c>
    </row>
    <row r="242" spans="2:16" ht="14.4" customHeight="1" x14ac:dyDescent="0.3">
      <c r="B242" s="176">
        <v>15003</v>
      </c>
      <c r="C242" s="311" t="s">
        <v>1720</v>
      </c>
      <c r="D242" s="176" t="s">
        <v>1721</v>
      </c>
      <c r="E242" s="176" t="s">
        <v>889</v>
      </c>
      <c r="F242" s="176" t="s">
        <v>1502</v>
      </c>
      <c r="G242" s="176" t="s">
        <v>1476</v>
      </c>
      <c r="H242" s="176" t="s">
        <v>1470</v>
      </c>
      <c r="I242" s="176">
        <v>1</v>
      </c>
      <c r="J242" s="176">
        <v>0</v>
      </c>
      <c r="K242" s="176">
        <v>20</v>
      </c>
      <c r="L242" s="176">
        <v>0</v>
      </c>
      <c r="M242" s="176">
        <v>0</v>
      </c>
      <c r="N242" s="176">
        <v>0</v>
      </c>
      <c r="O242" s="176">
        <v>20</v>
      </c>
      <c r="P242" s="176">
        <v>20</v>
      </c>
    </row>
    <row r="243" spans="2:16" ht="14.4" customHeight="1" x14ac:dyDescent="0.3">
      <c r="B243" s="176">
        <v>29071</v>
      </c>
      <c r="C243" s="311" t="s">
        <v>1819</v>
      </c>
      <c r="D243" s="176" t="s">
        <v>1820</v>
      </c>
      <c r="E243" s="176" t="s">
        <v>889</v>
      </c>
      <c r="F243" s="176" t="s">
        <v>1495</v>
      </c>
      <c r="G243" s="176" t="s">
        <v>1476</v>
      </c>
      <c r="H243" s="176" t="s">
        <v>1470</v>
      </c>
      <c r="I243" s="176">
        <v>2</v>
      </c>
      <c r="J243" s="176">
        <v>0</v>
      </c>
      <c r="K243" s="176">
        <v>0</v>
      </c>
      <c r="L243" s="176">
        <v>14</v>
      </c>
      <c r="M243" s="176">
        <v>0</v>
      </c>
      <c r="N243" s="176">
        <v>0</v>
      </c>
      <c r="O243" s="176">
        <v>0</v>
      </c>
      <c r="P243" s="176">
        <v>14</v>
      </c>
    </row>
    <row r="244" spans="2:16" ht="14.4" customHeight="1" x14ac:dyDescent="0.3">
      <c r="B244" s="176">
        <v>54002</v>
      </c>
      <c r="C244" s="311" t="s">
        <v>1634</v>
      </c>
      <c r="D244" s="176" t="s">
        <v>1635</v>
      </c>
      <c r="E244" s="176" t="s">
        <v>889</v>
      </c>
      <c r="F244" s="176" t="s">
        <v>1563</v>
      </c>
      <c r="G244" s="176" t="s">
        <v>1476</v>
      </c>
      <c r="H244" s="176" t="s">
        <v>1470</v>
      </c>
      <c r="I244" s="176">
        <v>1</v>
      </c>
      <c r="J244" s="176">
        <v>0</v>
      </c>
      <c r="K244" s="176">
        <v>25</v>
      </c>
      <c r="L244" s="176">
        <v>0</v>
      </c>
      <c r="M244" s="176">
        <v>0</v>
      </c>
      <c r="N244" s="176">
        <v>0</v>
      </c>
      <c r="O244" s="176">
        <v>25</v>
      </c>
      <c r="P244" s="176">
        <v>25</v>
      </c>
    </row>
    <row r="245" spans="2:16" ht="14.4" customHeight="1" x14ac:dyDescent="0.3">
      <c r="B245" s="176">
        <v>36001</v>
      </c>
      <c r="C245" s="311" t="s">
        <v>1775</v>
      </c>
      <c r="D245" s="176" t="s">
        <v>485</v>
      </c>
      <c r="E245" s="176" t="s">
        <v>889</v>
      </c>
      <c r="F245" s="176" t="s">
        <v>1512</v>
      </c>
      <c r="G245" s="176" t="s">
        <v>1476</v>
      </c>
      <c r="H245" s="176" t="s">
        <v>1470</v>
      </c>
      <c r="I245" s="176">
        <v>2</v>
      </c>
      <c r="J245" s="176">
        <v>0</v>
      </c>
      <c r="K245" s="176">
        <v>16</v>
      </c>
      <c r="L245" s="176">
        <v>0</v>
      </c>
      <c r="M245" s="176">
        <v>0</v>
      </c>
      <c r="N245" s="176">
        <v>15</v>
      </c>
      <c r="O245" s="176">
        <v>16</v>
      </c>
      <c r="P245" s="176">
        <v>16</v>
      </c>
    </row>
    <row r="246" spans="2:16" ht="14.4" customHeight="1" x14ac:dyDescent="0.3">
      <c r="B246" s="176">
        <v>13003</v>
      </c>
      <c r="C246" s="311" t="s">
        <v>1594</v>
      </c>
      <c r="D246" s="176" t="s">
        <v>517</v>
      </c>
      <c r="E246" s="176" t="s">
        <v>889</v>
      </c>
      <c r="F246" s="176" t="s">
        <v>1574</v>
      </c>
      <c r="G246" s="176" t="s">
        <v>1476</v>
      </c>
      <c r="H246" s="176" t="s">
        <v>1470</v>
      </c>
      <c r="I246" s="176">
        <v>1</v>
      </c>
      <c r="J246" s="176">
        <v>0</v>
      </c>
      <c r="K246" s="176">
        <v>28</v>
      </c>
      <c r="L246" s="176">
        <v>0</v>
      </c>
      <c r="M246" s="176">
        <v>0</v>
      </c>
      <c r="N246" s="176">
        <v>0</v>
      </c>
      <c r="O246" s="176">
        <v>28</v>
      </c>
      <c r="P246" s="176">
        <v>28</v>
      </c>
    </row>
    <row r="247" spans="2:16" ht="14.4" customHeight="1" x14ac:dyDescent="0.3">
      <c r="B247" s="176">
        <v>2034</v>
      </c>
      <c r="C247" s="311" t="s">
        <v>1691</v>
      </c>
      <c r="D247" s="176" t="s">
        <v>1692</v>
      </c>
      <c r="E247" s="176" t="s">
        <v>889</v>
      </c>
      <c r="F247" s="176" t="s">
        <v>1485</v>
      </c>
      <c r="G247" s="176" t="s">
        <v>1476</v>
      </c>
      <c r="H247" s="176" t="s">
        <v>1470</v>
      </c>
      <c r="I247" s="176">
        <v>1</v>
      </c>
      <c r="J247" s="176">
        <v>0</v>
      </c>
      <c r="K247" s="176">
        <v>21</v>
      </c>
      <c r="L247" s="176">
        <v>0</v>
      </c>
      <c r="M247" s="176">
        <v>0</v>
      </c>
      <c r="N247" s="176">
        <v>0</v>
      </c>
      <c r="O247" s="176">
        <v>21</v>
      </c>
      <c r="P247" s="176">
        <v>21</v>
      </c>
    </row>
    <row r="248" spans="2:16" ht="14.4" customHeight="1" x14ac:dyDescent="0.3">
      <c r="B248" s="176">
        <v>54011</v>
      </c>
      <c r="C248" s="311" t="s">
        <v>1562</v>
      </c>
      <c r="D248" s="176" t="s">
        <v>469</v>
      </c>
      <c r="E248" s="176" t="s">
        <v>889</v>
      </c>
      <c r="F248" s="176" t="s">
        <v>1563</v>
      </c>
      <c r="G248" s="176" t="s">
        <v>1469</v>
      </c>
      <c r="H248" s="176" t="s">
        <v>1470</v>
      </c>
      <c r="I248" s="176">
        <v>1</v>
      </c>
      <c r="J248" s="176">
        <v>1</v>
      </c>
      <c r="K248" s="176">
        <v>27</v>
      </c>
      <c r="L248" s="176">
        <v>0</v>
      </c>
      <c r="M248" s="176">
        <v>0</v>
      </c>
      <c r="N248" s="176">
        <v>1</v>
      </c>
      <c r="O248" s="176">
        <v>28</v>
      </c>
      <c r="P248" s="176">
        <v>28</v>
      </c>
    </row>
    <row r="249" spans="2:16" ht="14.4" customHeight="1" x14ac:dyDescent="0.3">
      <c r="B249" s="176">
        <v>54003</v>
      </c>
      <c r="C249" s="311" t="s">
        <v>1564</v>
      </c>
      <c r="D249" s="176" t="s">
        <v>469</v>
      </c>
      <c r="E249" s="176" t="s">
        <v>889</v>
      </c>
      <c r="F249" s="176" t="s">
        <v>1563</v>
      </c>
      <c r="G249" s="176" t="s">
        <v>1469</v>
      </c>
      <c r="H249" s="176" t="s">
        <v>1470</v>
      </c>
      <c r="I249" s="176">
        <v>1</v>
      </c>
      <c r="J249" s="176">
        <v>1</v>
      </c>
      <c r="K249" s="176">
        <v>27</v>
      </c>
      <c r="L249" s="176">
        <v>0</v>
      </c>
      <c r="M249" s="176">
        <v>0</v>
      </c>
      <c r="N249" s="176">
        <v>1</v>
      </c>
      <c r="O249" s="176">
        <v>28</v>
      </c>
      <c r="P249" s="176">
        <v>28</v>
      </c>
    </row>
    <row r="250" spans="2:16" ht="14.4" customHeight="1" x14ac:dyDescent="0.3">
      <c r="B250" s="176">
        <v>15035</v>
      </c>
      <c r="C250" s="311" t="s">
        <v>1860</v>
      </c>
      <c r="D250" s="176" t="s">
        <v>1861</v>
      </c>
      <c r="E250" s="176" t="s">
        <v>889</v>
      </c>
      <c r="F250" s="176" t="s">
        <v>1492</v>
      </c>
      <c r="G250" s="176" t="s">
        <v>1476</v>
      </c>
      <c r="H250" s="176" t="s">
        <v>1470</v>
      </c>
      <c r="I250" s="176">
        <v>1</v>
      </c>
      <c r="J250" s="176">
        <v>0</v>
      </c>
      <c r="K250" s="176">
        <v>10</v>
      </c>
      <c r="L250" s="176">
        <v>0</v>
      </c>
      <c r="M250" s="176">
        <v>0</v>
      </c>
      <c r="N250" s="176">
        <v>0</v>
      </c>
      <c r="O250" s="176">
        <v>10</v>
      </c>
      <c r="P250" s="176">
        <v>10</v>
      </c>
    </row>
    <row r="251" spans="2:16" ht="14.4" customHeight="1" x14ac:dyDescent="0.3">
      <c r="B251" s="176">
        <v>4002</v>
      </c>
      <c r="C251" s="311" t="s">
        <v>1722</v>
      </c>
      <c r="D251" s="176" t="s">
        <v>1723</v>
      </c>
      <c r="E251" s="176" t="s">
        <v>889</v>
      </c>
      <c r="F251" s="176" t="s">
        <v>1482</v>
      </c>
      <c r="G251" s="176" t="s">
        <v>1476</v>
      </c>
      <c r="H251" s="176" t="s">
        <v>1470</v>
      </c>
      <c r="I251" s="176">
        <v>2</v>
      </c>
      <c r="J251" s="176">
        <v>0</v>
      </c>
      <c r="K251" s="176">
        <v>20</v>
      </c>
      <c r="L251" s="176">
        <v>0</v>
      </c>
      <c r="M251" s="176">
        <v>0</v>
      </c>
      <c r="N251" s="176">
        <v>11</v>
      </c>
      <c r="O251" s="176">
        <v>20</v>
      </c>
      <c r="P251" s="176">
        <v>20</v>
      </c>
    </row>
    <row r="252" spans="2:16" ht="14.4" customHeight="1" x14ac:dyDescent="0.3">
      <c r="B252" s="176">
        <v>4021</v>
      </c>
      <c r="C252" s="311" t="s">
        <v>1724</v>
      </c>
      <c r="D252" s="176" t="s">
        <v>1723</v>
      </c>
      <c r="E252" s="176" t="s">
        <v>889</v>
      </c>
      <c r="F252" s="176" t="s">
        <v>1482</v>
      </c>
      <c r="G252" s="176" t="s">
        <v>1476</v>
      </c>
      <c r="H252" s="176" t="s">
        <v>1470</v>
      </c>
      <c r="I252" s="176">
        <v>2</v>
      </c>
      <c r="J252" s="176">
        <v>0</v>
      </c>
      <c r="K252" s="176">
        <v>20</v>
      </c>
      <c r="L252" s="176">
        <v>0</v>
      </c>
      <c r="M252" s="176">
        <v>0</v>
      </c>
      <c r="N252" s="176">
        <v>9</v>
      </c>
      <c r="O252" s="176">
        <v>20</v>
      </c>
      <c r="P252" s="176">
        <v>20</v>
      </c>
    </row>
    <row r="253" spans="2:16" ht="14.4" customHeight="1" x14ac:dyDescent="0.3">
      <c r="B253" s="176">
        <v>1018</v>
      </c>
      <c r="C253" s="311" t="s">
        <v>1821</v>
      </c>
      <c r="D253" s="176" t="s">
        <v>409</v>
      </c>
      <c r="E253" s="176" t="s">
        <v>889</v>
      </c>
      <c r="F253" s="176" t="s">
        <v>1468</v>
      </c>
      <c r="G253" s="176" t="s">
        <v>1476</v>
      </c>
      <c r="H253" s="176" t="s">
        <v>1470</v>
      </c>
      <c r="I253" s="176">
        <v>1</v>
      </c>
      <c r="J253" s="176">
        <v>0</v>
      </c>
      <c r="K253" s="176">
        <v>14</v>
      </c>
      <c r="L253" s="176">
        <v>0</v>
      </c>
      <c r="M253" s="176">
        <v>0</v>
      </c>
      <c r="N253" s="176">
        <v>0</v>
      </c>
      <c r="O253" s="176">
        <v>14</v>
      </c>
      <c r="P253" s="176">
        <v>14</v>
      </c>
    </row>
    <row r="254" spans="2:16" ht="14.4" customHeight="1" x14ac:dyDescent="0.3">
      <c r="B254" s="176">
        <v>45001</v>
      </c>
      <c r="C254" s="311" t="s">
        <v>1808</v>
      </c>
      <c r="D254" s="176" t="s">
        <v>495</v>
      </c>
      <c r="E254" s="176" t="s">
        <v>889</v>
      </c>
      <c r="F254" s="176" t="s">
        <v>1719</v>
      </c>
      <c r="G254" s="176" t="s">
        <v>1476</v>
      </c>
      <c r="H254" s="176" t="s">
        <v>1470</v>
      </c>
      <c r="I254" s="176">
        <v>1</v>
      </c>
      <c r="J254" s="176">
        <v>0</v>
      </c>
      <c r="K254" s="176">
        <v>15</v>
      </c>
      <c r="L254" s="176">
        <v>0</v>
      </c>
      <c r="M254" s="176">
        <v>0</v>
      </c>
      <c r="N254" s="176">
        <v>0</v>
      </c>
      <c r="O254" s="176">
        <v>15</v>
      </c>
      <c r="P254" s="176">
        <v>15</v>
      </c>
    </row>
    <row r="255" spans="2:16" ht="14.4" customHeight="1" x14ac:dyDescent="0.3">
      <c r="B255" s="176">
        <v>35014</v>
      </c>
      <c r="C255" s="311" t="s">
        <v>1650</v>
      </c>
      <c r="D255" s="176" t="s">
        <v>430</v>
      </c>
      <c r="E255" s="176" t="s">
        <v>889</v>
      </c>
      <c r="F255" s="176" t="s">
        <v>1651</v>
      </c>
      <c r="G255" s="176" t="s">
        <v>1476</v>
      </c>
      <c r="H255" s="176" t="s">
        <v>1470</v>
      </c>
      <c r="I255" s="176">
        <v>2</v>
      </c>
      <c r="J255" s="176">
        <v>0</v>
      </c>
      <c r="K255" s="176">
        <v>24</v>
      </c>
      <c r="L255" s="176">
        <v>0</v>
      </c>
      <c r="M255" s="176">
        <v>0</v>
      </c>
      <c r="N255" s="176">
        <v>0</v>
      </c>
      <c r="O255" s="176">
        <v>24</v>
      </c>
      <c r="P255" s="176">
        <v>24</v>
      </c>
    </row>
    <row r="256" spans="2:16" ht="14.4" customHeight="1" x14ac:dyDescent="0.3">
      <c r="B256" s="176">
        <v>6004</v>
      </c>
      <c r="C256" s="311" t="s">
        <v>1595</v>
      </c>
      <c r="D256" s="176" t="s">
        <v>509</v>
      </c>
      <c r="E256" s="176" t="s">
        <v>889</v>
      </c>
      <c r="F256" s="176" t="s">
        <v>1490</v>
      </c>
      <c r="G256" s="176" t="s">
        <v>1476</v>
      </c>
      <c r="H256" s="176" t="s">
        <v>1470</v>
      </c>
      <c r="I256" s="176">
        <v>1</v>
      </c>
      <c r="J256" s="176">
        <v>0</v>
      </c>
      <c r="K256" s="176">
        <v>28</v>
      </c>
      <c r="L256" s="176">
        <v>0</v>
      </c>
      <c r="M256" s="176">
        <v>0</v>
      </c>
      <c r="N256" s="176">
        <v>0</v>
      </c>
      <c r="O256" s="176">
        <v>28</v>
      </c>
      <c r="P256" s="176">
        <v>28</v>
      </c>
    </row>
    <row r="257" spans="2:16" ht="14.4" customHeight="1" x14ac:dyDescent="0.3">
      <c r="B257" s="176">
        <v>35002</v>
      </c>
      <c r="C257" s="311" t="s">
        <v>1862</v>
      </c>
      <c r="D257" s="176" t="s">
        <v>536</v>
      </c>
      <c r="E257" s="176" t="s">
        <v>889</v>
      </c>
      <c r="F257" s="176" t="s">
        <v>1651</v>
      </c>
      <c r="G257" s="176" t="s">
        <v>1476</v>
      </c>
      <c r="H257" s="176" t="s">
        <v>1470</v>
      </c>
      <c r="I257" s="176">
        <v>1</v>
      </c>
      <c r="J257" s="176">
        <v>0</v>
      </c>
      <c r="K257" s="176">
        <v>10</v>
      </c>
      <c r="L257" s="176">
        <v>0</v>
      </c>
      <c r="M257" s="176">
        <v>0</v>
      </c>
      <c r="N257" s="176">
        <v>0</v>
      </c>
      <c r="O257" s="176">
        <v>10</v>
      </c>
      <c r="P257" s="176">
        <v>10</v>
      </c>
    </row>
    <row r="258" spans="2:16" ht="14.4" customHeight="1" x14ac:dyDescent="0.3">
      <c r="B258" s="176">
        <v>56006</v>
      </c>
      <c r="C258" s="311" t="s">
        <v>1809</v>
      </c>
      <c r="D258" s="176" t="s">
        <v>1810</v>
      </c>
      <c r="E258" s="176" t="s">
        <v>889</v>
      </c>
      <c r="F258" s="176" t="s">
        <v>1538</v>
      </c>
      <c r="G258" s="176" t="s">
        <v>1476</v>
      </c>
      <c r="H258" s="176" t="s">
        <v>1470</v>
      </c>
      <c r="I258" s="176">
        <v>2</v>
      </c>
      <c r="J258" s="176">
        <v>0</v>
      </c>
      <c r="K258" s="176">
        <v>15</v>
      </c>
      <c r="L258" s="176">
        <v>0</v>
      </c>
      <c r="M258" s="176">
        <v>0</v>
      </c>
      <c r="N258" s="176">
        <v>12</v>
      </c>
      <c r="O258" s="176">
        <v>15</v>
      </c>
      <c r="P258" s="176">
        <v>15</v>
      </c>
    </row>
    <row r="259" spans="2:16" ht="14.4" customHeight="1" x14ac:dyDescent="0.3">
      <c r="B259" s="176">
        <v>5013</v>
      </c>
      <c r="C259" s="311" t="s">
        <v>1524</v>
      </c>
      <c r="D259" s="176" t="s">
        <v>516</v>
      </c>
      <c r="E259" s="176" t="s">
        <v>889</v>
      </c>
      <c r="F259" s="176" t="s">
        <v>1523</v>
      </c>
      <c r="G259" s="176" t="s">
        <v>1469</v>
      </c>
      <c r="H259" s="176" t="s">
        <v>1470</v>
      </c>
      <c r="I259" s="176">
        <v>5</v>
      </c>
      <c r="J259" s="176">
        <v>1</v>
      </c>
      <c r="K259" s="176">
        <v>34</v>
      </c>
      <c r="L259" s="176">
        <v>0</v>
      </c>
      <c r="M259" s="176">
        <v>0</v>
      </c>
      <c r="N259" s="176">
        <v>0</v>
      </c>
      <c r="O259" s="176">
        <v>35</v>
      </c>
      <c r="P259" s="176">
        <v>35</v>
      </c>
    </row>
    <row r="260" spans="2:16" ht="14.4" customHeight="1" x14ac:dyDescent="0.3">
      <c r="B260" s="176">
        <v>35005</v>
      </c>
      <c r="C260" s="311" t="s">
        <v>1652</v>
      </c>
      <c r="D260" s="176" t="s">
        <v>1653</v>
      </c>
      <c r="E260" s="176" t="s">
        <v>889</v>
      </c>
      <c r="F260" s="176" t="s">
        <v>1651</v>
      </c>
      <c r="G260" s="176" t="s">
        <v>1476</v>
      </c>
      <c r="H260" s="176" t="s">
        <v>1470</v>
      </c>
      <c r="I260" s="176">
        <v>1</v>
      </c>
      <c r="J260" s="176">
        <v>0</v>
      </c>
      <c r="K260" s="176">
        <v>24</v>
      </c>
      <c r="L260" s="176">
        <v>0</v>
      </c>
      <c r="M260" s="176">
        <v>0</v>
      </c>
      <c r="N260" s="176">
        <v>2</v>
      </c>
      <c r="O260" s="176">
        <v>24</v>
      </c>
      <c r="P260" s="176">
        <v>24</v>
      </c>
    </row>
    <row r="261" spans="2:16" ht="14.4" customHeight="1" x14ac:dyDescent="0.3">
      <c r="B261" s="176">
        <v>56003</v>
      </c>
      <c r="C261" s="311" t="s">
        <v>1537</v>
      </c>
      <c r="D261" s="176" t="s">
        <v>524</v>
      </c>
      <c r="E261" s="176" t="s">
        <v>889</v>
      </c>
      <c r="F261" s="176" t="s">
        <v>1538</v>
      </c>
      <c r="G261" s="176" t="s">
        <v>1476</v>
      </c>
      <c r="H261" s="176" t="s">
        <v>1470</v>
      </c>
      <c r="I261" s="176">
        <v>2</v>
      </c>
      <c r="J261" s="176">
        <v>0</v>
      </c>
      <c r="K261" s="176">
        <v>32</v>
      </c>
      <c r="L261" s="176">
        <v>0</v>
      </c>
      <c r="M261" s="176">
        <v>0</v>
      </c>
      <c r="N261" s="176">
        <v>0</v>
      </c>
      <c r="O261" s="176">
        <v>32</v>
      </c>
      <c r="P261" s="176">
        <v>32</v>
      </c>
    </row>
    <row r="262" spans="2:16" ht="14.4" customHeight="1" x14ac:dyDescent="0.3">
      <c r="B262" s="176">
        <v>24036</v>
      </c>
      <c r="C262" s="311" t="s">
        <v>1596</v>
      </c>
      <c r="D262" s="176" t="s">
        <v>1002</v>
      </c>
      <c r="E262" s="176" t="s">
        <v>889</v>
      </c>
      <c r="F262" s="176" t="s">
        <v>1570</v>
      </c>
      <c r="G262" s="176" t="s">
        <v>1476</v>
      </c>
      <c r="H262" s="176" t="s">
        <v>1470</v>
      </c>
      <c r="I262" s="176">
        <v>1</v>
      </c>
      <c r="J262" s="176">
        <v>0</v>
      </c>
      <c r="K262" s="176">
        <v>28</v>
      </c>
      <c r="L262" s="176">
        <v>0</v>
      </c>
      <c r="M262" s="176">
        <v>0</v>
      </c>
      <c r="N262" s="176">
        <v>20</v>
      </c>
      <c r="O262" s="176">
        <v>28</v>
      </c>
      <c r="P262" s="176">
        <v>28</v>
      </c>
    </row>
    <row r="263" spans="2:16" x14ac:dyDescent="0.3">
      <c r="B263" s="176">
        <v>56016</v>
      </c>
      <c r="C263" s="311" t="s">
        <v>1863</v>
      </c>
      <c r="D263" s="176" t="s">
        <v>524</v>
      </c>
      <c r="E263" s="176" t="s">
        <v>889</v>
      </c>
      <c r="F263" s="176" t="s">
        <v>1538</v>
      </c>
      <c r="G263" s="176" t="s">
        <v>1476</v>
      </c>
      <c r="H263" s="176" t="s">
        <v>1470</v>
      </c>
      <c r="I263" s="176">
        <v>1</v>
      </c>
      <c r="J263" s="176">
        <v>0</v>
      </c>
      <c r="K263" s="176">
        <v>10</v>
      </c>
      <c r="L263" s="176">
        <v>0</v>
      </c>
      <c r="M263" s="176">
        <v>0</v>
      </c>
      <c r="N263" s="176">
        <v>6</v>
      </c>
      <c r="O263" s="176">
        <v>10</v>
      </c>
      <c r="P263" s="176">
        <v>10</v>
      </c>
    </row>
    <row r="264" spans="2:16" x14ac:dyDescent="0.3">
      <c r="B264" s="176">
        <v>26003</v>
      </c>
      <c r="C264" s="311" t="s">
        <v>1654</v>
      </c>
      <c r="D264" s="176" t="s">
        <v>557</v>
      </c>
      <c r="E264" s="176" t="s">
        <v>889</v>
      </c>
      <c r="F264" s="176" t="s">
        <v>1655</v>
      </c>
      <c r="G264" s="176" t="s">
        <v>1476</v>
      </c>
      <c r="H264" s="176" t="s">
        <v>1470</v>
      </c>
      <c r="I264" s="176">
        <v>1</v>
      </c>
      <c r="J264" s="176">
        <v>0</v>
      </c>
      <c r="K264" s="176">
        <v>24</v>
      </c>
      <c r="L264" s="176">
        <v>0</v>
      </c>
      <c r="M264" s="176">
        <v>0</v>
      </c>
      <c r="N264" s="176">
        <v>0</v>
      </c>
      <c r="O264" s="176">
        <v>24</v>
      </c>
      <c r="P264" s="176">
        <v>24</v>
      </c>
    </row>
    <row r="265" spans="2:16" x14ac:dyDescent="0.3">
      <c r="B265" s="176">
        <v>20004</v>
      </c>
      <c r="C265" s="311" t="s">
        <v>1477</v>
      </c>
      <c r="D265" s="176" t="s">
        <v>452</v>
      </c>
      <c r="E265" s="176" t="s">
        <v>889</v>
      </c>
      <c r="F265" s="176" t="s">
        <v>1478</v>
      </c>
      <c r="G265" s="176" t="s">
        <v>1476</v>
      </c>
      <c r="H265" s="176" t="s">
        <v>1470</v>
      </c>
      <c r="I265" s="176">
        <v>6</v>
      </c>
      <c r="J265" s="176">
        <v>0</v>
      </c>
      <c r="K265" s="176">
        <v>88</v>
      </c>
      <c r="L265" s="176">
        <v>0</v>
      </c>
      <c r="M265" s="176">
        <v>0</v>
      </c>
      <c r="N265" s="176">
        <v>0</v>
      </c>
      <c r="O265" s="176">
        <v>88</v>
      </c>
      <c r="P265" s="176">
        <v>88</v>
      </c>
    </row>
    <row r="266" spans="2:16" x14ac:dyDescent="0.3">
      <c r="B266" s="176">
        <v>2037</v>
      </c>
      <c r="C266" s="311" t="s">
        <v>1656</v>
      </c>
      <c r="D266" s="176" t="s">
        <v>1657</v>
      </c>
      <c r="E266" s="176" t="s">
        <v>889</v>
      </c>
      <c r="F266" s="176" t="s">
        <v>1485</v>
      </c>
      <c r="G266" s="176" t="s">
        <v>1476</v>
      </c>
      <c r="H266" s="176" t="s">
        <v>1470</v>
      </c>
      <c r="I266" s="176">
        <v>3</v>
      </c>
      <c r="J266" s="176">
        <v>0</v>
      </c>
      <c r="K266" s="176">
        <v>24</v>
      </c>
      <c r="L266" s="176">
        <v>0</v>
      </c>
      <c r="M266" s="176">
        <v>0</v>
      </c>
      <c r="N266" s="176">
        <v>0</v>
      </c>
      <c r="O266" s="176">
        <v>24</v>
      </c>
      <c r="P266" s="176">
        <v>24</v>
      </c>
    </row>
    <row r="267" spans="2:16" x14ac:dyDescent="0.3">
      <c r="B267" s="176">
        <v>13014</v>
      </c>
      <c r="C267" s="311" t="s">
        <v>1693</v>
      </c>
      <c r="D267" s="176" t="s">
        <v>1694</v>
      </c>
      <c r="E267" s="176" t="s">
        <v>889</v>
      </c>
      <c r="F267" s="176" t="s">
        <v>1574</v>
      </c>
      <c r="G267" s="176" t="s">
        <v>1476</v>
      </c>
      <c r="H267" s="176" t="s">
        <v>1470</v>
      </c>
      <c r="I267" s="176">
        <v>2</v>
      </c>
      <c r="J267" s="176">
        <v>0</v>
      </c>
      <c r="K267" s="176">
        <v>21</v>
      </c>
      <c r="L267" s="176">
        <v>0</v>
      </c>
      <c r="M267" s="176">
        <v>0</v>
      </c>
      <c r="N267" s="176">
        <v>8</v>
      </c>
      <c r="O267" s="176">
        <v>21</v>
      </c>
      <c r="P267" s="176">
        <v>21</v>
      </c>
    </row>
    <row r="268" spans="2:16" x14ac:dyDescent="0.3">
      <c r="B268" s="176">
        <v>25008</v>
      </c>
      <c r="C268" s="311" t="s">
        <v>1864</v>
      </c>
      <c r="D268" s="176" t="s">
        <v>450</v>
      </c>
      <c r="E268" s="176" t="s">
        <v>889</v>
      </c>
      <c r="F268" s="176" t="s">
        <v>1648</v>
      </c>
      <c r="G268" s="176" t="s">
        <v>1476</v>
      </c>
      <c r="H268" s="176" t="s">
        <v>1470</v>
      </c>
      <c r="I268" s="176">
        <v>1</v>
      </c>
      <c r="J268" s="176">
        <v>0</v>
      </c>
      <c r="K268" s="176">
        <v>10</v>
      </c>
      <c r="L268" s="176">
        <v>0</v>
      </c>
      <c r="M268" s="176">
        <v>0</v>
      </c>
      <c r="N268" s="176">
        <v>0</v>
      </c>
      <c r="O268" s="176">
        <v>10</v>
      </c>
      <c r="P268" s="176">
        <v>10</v>
      </c>
    </row>
    <row r="269" spans="2:16" x14ac:dyDescent="0.3">
      <c r="B269" s="176">
        <v>13012</v>
      </c>
      <c r="C269" s="311" t="s">
        <v>1865</v>
      </c>
      <c r="D269" s="176" t="s">
        <v>519</v>
      </c>
      <c r="E269" s="176" t="s">
        <v>889</v>
      </c>
      <c r="F269" s="176" t="s">
        <v>1574</v>
      </c>
      <c r="G269" s="176" t="s">
        <v>1476</v>
      </c>
      <c r="H269" s="176" t="s">
        <v>1470</v>
      </c>
      <c r="I269" s="176">
        <v>1</v>
      </c>
      <c r="J269" s="176">
        <v>0</v>
      </c>
      <c r="K269" s="176">
        <v>10</v>
      </c>
      <c r="L269" s="176">
        <v>0</v>
      </c>
      <c r="M269" s="176">
        <v>0</v>
      </c>
      <c r="N269" s="176">
        <v>3</v>
      </c>
      <c r="O269" s="176">
        <v>10</v>
      </c>
      <c r="P269" s="176">
        <v>10</v>
      </c>
    </row>
    <row r="270" spans="2:16" x14ac:dyDescent="0.3">
      <c r="B270" s="176">
        <v>16011</v>
      </c>
      <c r="C270" s="311" t="s">
        <v>1658</v>
      </c>
      <c r="D270" s="176" t="s">
        <v>438</v>
      </c>
      <c r="E270" s="176" t="s">
        <v>889</v>
      </c>
      <c r="F270" s="176" t="s">
        <v>1543</v>
      </c>
      <c r="G270" s="176" t="s">
        <v>1476</v>
      </c>
      <c r="H270" s="176" t="s">
        <v>1470</v>
      </c>
      <c r="I270" s="176">
        <v>1</v>
      </c>
      <c r="J270" s="176">
        <v>0</v>
      </c>
      <c r="K270" s="176">
        <v>24</v>
      </c>
      <c r="L270" s="176">
        <v>0</v>
      </c>
      <c r="M270" s="176">
        <v>0</v>
      </c>
      <c r="N270" s="176">
        <v>0</v>
      </c>
      <c r="O270" s="176">
        <v>24</v>
      </c>
      <c r="P270" s="176">
        <v>24</v>
      </c>
    </row>
    <row r="271" spans="2:16" x14ac:dyDescent="0.3">
      <c r="B271" s="176">
        <v>5011</v>
      </c>
      <c r="C271" s="311" t="s">
        <v>1539</v>
      </c>
      <c r="D271" s="176" t="s">
        <v>405</v>
      </c>
      <c r="E271" s="176" t="s">
        <v>889</v>
      </c>
      <c r="F271" s="176" t="s">
        <v>1523</v>
      </c>
      <c r="G271" s="176" t="s">
        <v>1469</v>
      </c>
      <c r="H271" s="176" t="s">
        <v>1470</v>
      </c>
      <c r="I271" s="176">
        <v>2</v>
      </c>
      <c r="J271" s="176">
        <v>1</v>
      </c>
      <c r="K271" s="176">
        <v>30</v>
      </c>
      <c r="L271" s="176">
        <v>0</v>
      </c>
      <c r="M271" s="176">
        <v>1</v>
      </c>
      <c r="N271" s="176">
        <v>0</v>
      </c>
      <c r="O271" s="176">
        <v>31</v>
      </c>
      <c r="P271" s="176">
        <v>31</v>
      </c>
    </row>
    <row r="272" spans="2:16" x14ac:dyDescent="0.3">
      <c r="B272" s="176">
        <v>56015</v>
      </c>
      <c r="C272" s="311" t="s">
        <v>1844</v>
      </c>
      <c r="D272" s="176" t="s">
        <v>525</v>
      </c>
      <c r="E272" s="176" t="s">
        <v>889</v>
      </c>
      <c r="F272" s="176" t="s">
        <v>1538</v>
      </c>
      <c r="G272" s="176" t="s">
        <v>1476</v>
      </c>
      <c r="H272" s="176" t="s">
        <v>1470</v>
      </c>
      <c r="I272" s="176">
        <v>1</v>
      </c>
      <c r="J272" s="176">
        <v>0</v>
      </c>
      <c r="K272" s="176">
        <v>11</v>
      </c>
      <c r="L272" s="176">
        <v>0</v>
      </c>
      <c r="M272" s="176">
        <v>0</v>
      </c>
      <c r="N272" s="176">
        <v>7</v>
      </c>
      <c r="O272" s="176">
        <v>11</v>
      </c>
      <c r="P272" s="176">
        <v>11</v>
      </c>
    </row>
    <row r="273" spans="2:16" x14ac:dyDescent="0.3">
      <c r="B273" s="176">
        <v>7015</v>
      </c>
      <c r="C273" s="311" t="s">
        <v>1540</v>
      </c>
      <c r="D273" s="176" t="s">
        <v>401</v>
      </c>
      <c r="E273" s="176" t="s">
        <v>889</v>
      </c>
      <c r="F273" s="176" t="s">
        <v>1492</v>
      </c>
      <c r="G273" s="176" t="s">
        <v>1476</v>
      </c>
      <c r="H273" s="176" t="s">
        <v>1470</v>
      </c>
      <c r="I273" s="176">
        <v>2</v>
      </c>
      <c r="J273" s="176">
        <v>0</v>
      </c>
      <c r="K273" s="176">
        <v>31</v>
      </c>
      <c r="L273" s="176">
        <v>0</v>
      </c>
      <c r="M273" s="176">
        <v>0</v>
      </c>
      <c r="N273" s="176">
        <v>0</v>
      </c>
      <c r="O273" s="176">
        <v>31</v>
      </c>
      <c r="P273" s="176">
        <v>31</v>
      </c>
    </row>
    <row r="274" spans="2:16" x14ac:dyDescent="0.3">
      <c r="B274" s="176">
        <v>47001</v>
      </c>
      <c r="C274" s="311" t="s">
        <v>1636</v>
      </c>
      <c r="D274" s="176" t="s">
        <v>1535</v>
      </c>
      <c r="E274" s="176" t="s">
        <v>889</v>
      </c>
      <c r="F274" s="176" t="s">
        <v>1536</v>
      </c>
      <c r="G274" s="176" t="s">
        <v>1476</v>
      </c>
      <c r="H274" s="176" t="s">
        <v>1470</v>
      </c>
      <c r="I274" s="176">
        <v>1</v>
      </c>
      <c r="J274" s="176">
        <v>0</v>
      </c>
      <c r="K274" s="176">
        <v>25</v>
      </c>
      <c r="L274" s="176">
        <v>0</v>
      </c>
      <c r="M274" s="176">
        <v>0</v>
      </c>
      <c r="N274" s="176">
        <v>2</v>
      </c>
      <c r="O274" s="176">
        <v>25</v>
      </c>
      <c r="P274" s="176">
        <v>25</v>
      </c>
    </row>
    <row r="275" spans="2:16" x14ac:dyDescent="0.3">
      <c r="B275" s="176">
        <v>7002</v>
      </c>
      <c r="C275" s="311" t="s">
        <v>1491</v>
      </c>
      <c r="D275" s="176" t="s">
        <v>512</v>
      </c>
      <c r="E275" s="176" t="s">
        <v>889</v>
      </c>
      <c r="F275" s="176" t="s">
        <v>1492</v>
      </c>
      <c r="G275" s="176" t="s">
        <v>1469</v>
      </c>
      <c r="H275" s="176" t="s">
        <v>1470</v>
      </c>
      <c r="I275" s="176">
        <v>2</v>
      </c>
      <c r="J275" s="176">
        <v>17</v>
      </c>
      <c r="K275" s="176">
        <v>0</v>
      </c>
      <c r="L275" s="176">
        <v>30</v>
      </c>
      <c r="M275" s="176">
        <v>0</v>
      </c>
      <c r="N275" s="176">
        <v>1</v>
      </c>
      <c r="O275" s="176">
        <v>17</v>
      </c>
      <c r="P275" s="176">
        <v>47</v>
      </c>
    </row>
    <row r="276" spans="2:16" x14ac:dyDescent="0.3">
      <c r="B276" s="176">
        <v>51002</v>
      </c>
      <c r="C276" s="311" t="s">
        <v>1695</v>
      </c>
      <c r="D276" s="176" t="s">
        <v>531</v>
      </c>
      <c r="E276" s="176" t="s">
        <v>889</v>
      </c>
      <c r="F276" s="176" t="s">
        <v>1604</v>
      </c>
      <c r="G276" s="176" t="s">
        <v>1476</v>
      </c>
      <c r="H276" s="176" t="s">
        <v>1470</v>
      </c>
      <c r="I276" s="176">
        <v>1</v>
      </c>
      <c r="J276" s="176">
        <v>0</v>
      </c>
      <c r="K276" s="176">
        <v>21</v>
      </c>
      <c r="L276" s="176">
        <v>0</v>
      </c>
      <c r="M276" s="176">
        <v>0</v>
      </c>
      <c r="N276" s="176">
        <v>0</v>
      </c>
      <c r="O276" s="176">
        <v>21</v>
      </c>
      <c r="P276" s="176">
        <v>21</v>
      </c>
    </row>
    <row r="277" spans="2:16" x14ac:dyDescent="0.3">
      <c r="B277" s="176">
        <v>6006</v>
      </c>
      <c r="C277" s="311" t="s">
        <v>1725</v>
      </c>
      <c r="D277" s="176" t="s">
        <v>1726</v>
      </c>
      <c r="E277" s="176" t="s">
        <v>889</v>
      </c>
      <c r="F277" s="176" t="s">
        <v>1490</v>
      </c>
      <c r="G277" s="176" t="s">
        <v>1476</v>
      </c>
      <c r="H277" s="176" t="s">
        <v>1470</v>
      </c>
      <c r="I277" s="176">
        <v>1</v>
      </c>
      <c r="J277" s="176">
        <v>0</v>
      </c>
      <c r="K277" s="176">
        <v>20</v>
      </c>
      <c r="L277" s="176">
        <v>0</v>
      </c>
      <c r="M277" s="176">
        <v>0</v>
      </c>
      <c r="N277" s="176">
        <v>0</v>
      </c>
      <c r="O277" s="176">
        <v>20</v>
      </c>
      <c r="P277" s="176">
        <v>20</v>
      </c>
    </row>
    <row r="278" spans="2:16" x14ac:dyDescent="0.3">
      <c r="B278" s="176">
        <v>49015</v>
      </c>
      <c r="C278" s="311" t="s">
        <v>1727</v>
      </c>
      <c r="D278" s="176" t="s">
        <v>1728</v>
      </c>
      <c r="E278" s="176" t="s">
        <v>889</v>
      </c>
      <c r="F278" s="176" t="s">
        <v>1599</v>
      </c>
      <c r="G278" s="176" t="s">
        <v>1476</v>
      </c>
      <c r="H278" s="176" t="s">
        <v>1470</v>
      </c>
      <c r="I278" s="176">
        <v>1</v>
      </c>
      <c r="J278" s="176">
        <v>0</v>
      </c>
      <c r="K278" s="176">
        <v>20</v>
      </c>
      <c r="L278" s="176">
        <v>0</v>
      </c>
      <c r="M278" s="176">
        <v>0</v>
      </c>
      <c r="N278" s="176">
        <v>0</v>
      </c>
      <c r="O278" s="176">
        <v>20</v>
      </c>
      <c r="P278" s="176">
        <v>20</v>
      </c>
    </row>
    <row r="279" spans="2:16" x14ac:dyDescent="0.3">
      <c r="B279" s="176">
        <v>8003</v>
      </c>
      <c r="C279" s="311" t="s">
        <v>1597</v>
      </c>
      <c r="D279" s="176" t="s">
        <v>533</v>
      </c>
      <c r="E279" s="176" t="s">
        <v>889</v>
      </c>
      <c r="F279" s="176" t="s">
        <v>1560</v>
      </c>
      <c r="G279" s="176" t="s">
        <v>1476</v>
      </c>
      <c r="H279" s="176" t="s">
        <v>1470</v>
      </c>
      <c r="I279" s="176">
        <v>1</v>
      </c>
      <c r="J279" s="176">
        <v>0</v>
      </c>
      <c r="K279" s="176">
        <v>28</v>
      </c>
      <c r="L279" s="176">
        <v>0</v>
      </c>
      <c r="M279" s="176">
        <v>0</v>
      </c>
      <c r="N279" s="176">
        <v>10</v>
      </c>
      <c r="O279" s="176">
        <v>28</v>
      </c>
      <c r="P279" s="176">
        <v>28</v>
      </c>
    </row>
    <row r="280" spans="2:16" x14ac:dyDescent="0.3">
      <c r="B280" s="176">
        <v>55001</v>
      </c>
      <c r="C280" s="311" t="s">
        <v>1607</v>
      </c>
      <c r="D280" s="176" t="s">
        <v>504</v>
      </c>
      <c r="E280" s="176" t="s">
        <v>889</v>
      </c>
      <c r="F280" s="176" t="s">
        <v>1608</v>
      </c>
      <c r="G280" s="176" t="s">
        <v>1476</v>
      </c>
      <c r="H280" s="176" t="s">
        <v>1470</v>
      </c>
      <c r="I280" s="176">
        <v>1</v>
      </c>
      <c r="J280" s="176">
        <v>0</v>
      </c>
      <c r="K280" s="176">
        <v>27</v>
      </c>
      <c r="L280" s="176">
        <v>0</v>
      </c>
      <c r="M280" s="176">
        <v>0</v>
      </c>
      <c r="N280" s="176">
        <v>2</v>
      </c>
      <c r="O280" s="176">
        <v>27</v>
      </c>
      <c r="P280" s="176">
        <v>27</v>
      </c>
    </row>
    <row r="281" spans="2:16" x14ac:dyDescent="0.3">
      <c r="B281" s="176">
        <v>18031</v>
      </c>
      <c r="C281" s="311" t="s">
        <v>1729</v>
      </c>
      <c r="D281" s="176" t="s">
        <v>1730</v>
      </c>
      <c r="E281" s="176" t="s">
        <v>889</v>
      </c>
      <c r="F281" s="176" t="s">
        <v>1531</v>
      </c>
      <c r="G281" s="176" t="s">
        <v>1476</v>
      </c>
      <c r="H281" s="176" t="s">
        <v>1470</v>
      </c>
      <c r="I281" s="176">
        <v>1</v>
      </c>
      <c r="J281" s="176">
        <v>0</v>
      </c>
      <c r="K281" s="176">
        <v>20</v>
      </c>
      <c r="L281" s="176">
        <v>0</v>
      </c>
      <c r="M281" s="176">
        <v>0</v>
      </c>
      <c r="N281" s="176">
        <v>5</v>
      </c>
      <c r="O281" s="176">
        <v>20</v>
      </c>
      <c r="P281" s="176">
        <v>20</v>
      </c>
    </row>
    <row r="282" spans="2:16" x14ac:dyDescent="0.3">
      <c r="B282" s="176">
        <v>5041</v>
      </c>
      <c r="C282" s="311" t="s">
        <v>1811</v>
      </c>
      <c r="D282" s="176" t="s">
        <v>1812</v>
      </c>
      <c r="E282" s="176" t="s">
        <v>889</v>
      </c>
      <c r="F282" s="176" t="s">
        <v>1523</v>
      </c>
      <c r="G282" s="176" t="s">
        <v>1476</v>
      </c>
      <c r="H282" s="176" t="s">
        <v>1470</v>
      </c>
      <c r="I282" s="176">
        <v>3</v>
      </c>
      <c r="J282" s="176">
        <v>0</v>
      </c>
      <c r="K282" s="176">
        <v>15</v>
      </c>
      <c r="L282" s="176">
        <v>0</v>
      </c>
      <c r="M282" s="176">
        <v>0</v>
      </c>
      <c r="N282" s="176">
        <v>11</v>
      </c>
      <c r="O282" s="176">
        <v>15</v>
      </c>
      <c r="P282" s="176">
        <v>15</v>
      </c>
    </row>
    <row r="283" spans="2:16" x14ac:dyDescent="0.3">
      <c r="B283" s="176">
        <v>17001</v>
      </c>
      <c r="C283" s="311" t="s">
        <v>1696</v>
      </c>
      <c r="D283" s="176" t="s">
        <v>434</v>
      </c>
      <c r="E283" s="176" t="s">
        <v>889</v>
      </c>
      <c r="F283" s="176" t="s">
        <v>1640</v>
      </c>
      <c r="G283" s="176" t="s">
        <v>1476</v>
      </c>
      <c r="H283" s="176" t="s">
        <v>1470</v>
      </c>
      <c r="I283" s="176">
        <v>1</v>
      </c>
      <c r="J283" s="176">
        <v>0</v>
      </c>
      <c r="K283" s="176">
        <v>0</v>
      </c>
      <c r="L283" s="176">
        <v>21</v>
      </c>
      <c r="M283" s="176">
        <v>0</v>
      </c>
      <c r="N283" s="176">
        <v>0</v>
      </c>
      <c r="O283" s="176">
        <v>0</v>
      </c>
      <c r="P283" s="176">
        <v>21</v>
      </c>
    </row>
    <row r="284" spans="2:16" x14ac:dyDescent="0.3">
      <c r="B284" s="176">
        <v>3100</v>
      </c>
      <c r="C284" s="311" t="s">
        <v>1528</v>
      </c>
      <c r="D284" s="176" t="s">
        <v>1529</v>
      </c>
      <c r="E284" s="176" t="s">
        <v>889</v>
      </c>
      <c r="F284" s="176" t="s">
        <v>1472</v>
      </c>
      <c r="G284" s="176" t="s">
        <v>1476</v>
      </c>
      <c r="H284" s="176" t="s">
        <v>1470</v>
      </c>
      <c r="I284" s="176">
        <v>3</v>
      </c>
      <c r="J284" s="176">
        <v>0</v>
      </c>
      <c r="K284" s="176">
        <v>34</v>
      </c>
      <c r="L284" s="176">
        <v>0</v>
      </c>
      <c r="M284" s="176">
        <v>0</v>
      </c>
      <c r="N284" s="176">
        <v>0</v>
      </c>
      <c r="O284" s="176">
        <v>34</v>
      </c>
      <c r="P284" s="176">
        <v>34</v>
      </c>
    </row>
    <row r="285" spans="2:16" x14ac:dyDescent="0.3">
      <c r="B285" s="176">
        <v>6050</v>
      </c>
      <c r="C285" s="311" t="s">
        <v>1887</v>
      </c>
      <c r="D285" s="176" t="s">
        <v>511</v>
      </c>
      <c r="E285" s="176" t="s">
        <v>889</v>
      </c>
      <c r="F285" s="176" t="s">
        <v>1490</v>
      </c>
      <c r="G285" s="176" t="s">
        <v>1473</v>
      </c>
      <c r="H285" s="176" t="s">
        <v>1667</v>
      </c>
      <c r="I285" s="176">
        <v>1</v>
      </c>
      <c r="J285" s="176">
        <v>3</v>
      </c>
      <c r="K285" s="176">
        <v>0</v>
      </c>
      <c r="L285" s="176">
        <v>0</v>
      </c>
      <c r="M285" s="176">
        <v>0</v>
      </c>
      <c r="N285" s="176">
        <v>0</v>
      </c>
      <c r="O285" s="176">
        <v>3</v>
      </c>
      <c r="P285" s="176">
        <v>3</v>
      </c>
    </row>
    <row r="286" spans="2:16" x14ac:dyDescent="0.3">
      <c r="B286" s="176">
        <v>5034</v>
      </c>
      <c r="C286" s="311" t="s">
        <v>1776</v>
      </c>
      <c r="D286" s="176" t="s">
        <v>405</v>
      </c>
      <c r="E286" s="176" t="s">
        <v>889</v>
      </c>
      <c r="F286" s="176" t="s">
        <v>1523</v>
      </c>
      <c r="G286" s="176" t="s">
        <v>1476</v>
      </c>
      <c r="H286" s="176" t="s">
        <v>1470</v>
      </c>
      <c r="I286" s="176">
        <v>2</v>
      </c>
      <c r="J286" s="176">
        <v>0</v>
      </c>
      <c r="K286" s="176">
        <v>16</v>
      </c>
      <c r="L286" s="176">
        <v>0</v>
      </c>
      <c r="M286" s="176">
        <v>0</v>
      </c>
      <c r="N286" s="176">
        <v>3</v>
      </c>
      <c r="O286" s="176">
        <v>16</v>
      </c>
      <c r="P286" s="176">
        <v>16</v>
      </c>
    </row>
  </sheetData>
  <autoFilter ref="B7:P286">
    <sortState ref="B8:P286">
      <sortCondition ref="C7:C286"/>
    </sortState>
  </autoFilter>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4:AG140"/>
  <sheetViews>
    <sheetView zoomScale="60" zoomScaleNormal="60" workbookViewId="0">
      <selection activeCell="A2" sqref="A2"/>
    </sheetView>
  </sheetViews>
  <sheetFormatPr defaultRowHeight="14.4" x14ac:dyDescent="0.3"/>
  <cols>
    <col min="11" max="11" width="18.88671875" customWidth="1"/>
    <col min="23" max="23" width="17" customWidth="1"/>
    <col min="24" max="24" width="14.5546875" customWidth="1"/>
    <col min="25" max="25" width="13.6640625" customWidth="1"/>
    <col min="26" max="26" width="15.5546875" customWidth="1"/>
    <col min="30" max="30" width="14.5546875" customWidth="1"/>
    <col min="31" max="31" width="14.88671875" customWidth="1"/>
    <col min="33" max="33" width="12.44140625" customWidth="1"/>
  </cols>
  <sheetData>
    <row r="4" spans="2:33" x14ac:dyDescent="0.3">
      <c r="B4" s="178" t="s">
        <v>1162</v>
      </c>
      <c r="C4" s="178" t="s">
        <v>1163</v>
      </c>
      <c r="D4" s="178" t="s">
        <v>1164</v>
      </c>
      <c r="E4" s="178" t="s">
        <v>1165</v>
      </c>
      <c r="F4" s="178" t="s">
        <v>1166</v>
      </c>
      <c r="G4" s="178" t="s">
        <v>1167</v>
      </c>
      <c r="H4" s="178" t="s">
        <v>1168</v>
      </c>
      <c r="I4" s="178" t="s">
        <v>1169</v>
      </c>
      <c r="J4" s="178" t="s">
        <v>3</v>
      </c>
      <c r="K4" s="178" t="s">
        <v>1170</v>
      </c>
      <c r="L4" s="178" t="s">
        <v>880</v>
      </c>
      <c r="M4" s="178" t="s">
        <v>1171</v>
      </c>
      <c r="N4" s="178" t="s">
        <v>1172</v>
      </c>
      <c r="O4" s="178" t="s">
        <v>1173</v>
      </c>
      <c r="P4" s="178" t="s">
        <v>1174</v>
      </c>
      <c r="Q4" s="178" t="s">
        <v>1175</v>
      </c>
      <c r="R4" s="178" t="s">
        <v>1176</v>
      </c>
      <c r="S4" s="178" t="s">
        <v>1177</v>
      </c>
      <c r="T4" s="178" t="s">
        <v>1178</v>
      </c>
      <c r="V4" s="58"/>
      <c r="W4" s="58"/>
      <c r="X4" s="58"/>
      <c r="Y4" s="58"/>
      <c r="Z4" s="58"/>
      <c r="AA4" s="58"/>
      <c r="AB4" s="58"/>
      <c r="AC4" s="58"/>
      <c r="AD4" s="58"/>
      <c r="AE4" s="58"/>
      <c r="AF4" s="58"/>
      <c r="AG4" s="58"/>
    </row>
    <row r="5" spans="2:33" x14ac:dyDescent="0.3">
      <c r="B5" s="145">
        <v>5</v>
      </c>
      <c r="C5" s="145">
        <v>25</v>
      </c>
      <c r="D5" s="145" t="s">
        <v>1225</v>
      </c>
      <c r="E5" s="145">
        <v>6</v>
      </c>
      <c r="F5" s="145">
        <v>8</v>
      </c>
      <c r="G5" s="145">
        <v>13</v>
      </c>
      <c r="H5" s="145">
        <v>1266</v>
      </c>
      <c r="I5" s="145"/>
      <c r="J5" s="145">
        <v>9247</v>
      </c>
      <c r="K5" s="145" t="s">
        <v>1226</v>
      </c>
      <c r="L5" s="145" t="s">
        <v>1181</v>
      </c>
      <c r="M5" s="145">
        <v>17</v>
      </c>
      <c r="N5" s="145">
        <v>1</v>
      </c>
      <c r="O5" s="145">
        <v>18</v>
      </c>
      <c r="P5" s="145">
        <v>0</v>
      </c>
      <c r="Q5" s="145">
        <v>3</v>
      </c>
      <c r="R5" s="145">
        <v>3</v>
      </c>
      <c r="S5" s="145">
        <v>21</v>
      </c>
      <c r="T5" s="145" t="str">
        <f t="shared" ref="T5:T36" si="0">LEFT(D5,2)</f>
        <v>MT</v>
      </c>
      <c r="V5" s="58"/>
      <c r="W5" s="58"/>
      <c r="X5" s="58"/>
      <c r="Y5" s="58"/>
      <c r="Z5" s="58"/>
      <c r="AA5" s="58"/>
      <c r="AB5" s="58"/>
      <c r="AC5" s="58"/>
      <c r="AD5" s="58"/>
      <c r="AE5" s="58"/>
      <c r="AF5" s="58"/>
      <c r="AG5" s="58"/>
    </row>
    <row r="6" spans="2:33" x14ac:dyDescent="0.3">
      <c r="B6" s="145">
        <v>5</v>
      </c>
      <c r="C6" s="145">
        <v>25</v>
      </c>
      <c r="D6" s="145" t="s">
        <v>1352</v>
      </c>
      <c r="E6" s="145">
        <v>7</v>
      </c>
      <c r="F6" s="145">
        <v>8</v>
      </c>
      <c r="G6" s="145">
        <v>13</v>
      </c>
      <c r="H6" s="145">
        <v>2988</v>
      </c>
      <c r="I6" s="145"/>
      <c r="J6" s="145">
        <v>1857</v>
      </c>
      <c r="K6" s="145" t="s">
        <v>1353</v>
      </c>
      <c r="L6" s="145" t="s">
        <v>1181</v>
      </c>
      <c r="M6" s="145">
        <v>5</v>
      </c>
      <c r="N6" s="145">
        <v>0</v>
      </c>
      <c r="O6" s="145">
        <v>5</v>
      </c>
      <c r="P6" s="145">
        <v>0</v>
      </c>
      <c r="Q6" s="145">
        <v>0</v>
      </c>
      <c r="R6" s="145">
        <v>0</v>
      </c>
      <c r="S6" s="145">
        <v>5</v>
      </c>
      <c r="T6" s="145" t="str">
        <f t="shared" si="0"/>
        <v>MT</v>
      </c>
      <c r="V6" s="58"/>
      <c r="W6" s="58"/>
      <c r="X6" s="58"/>
      <c r="Y6" s="58"/>
      <c r="Z6" s="58"/>
      <c r="AA6" s="58"/>
      <c r="AB6" s="58"/>
      <c r="AC6" s="58"/>
      <c r="AD6" s="58"/>
      <c r="AE6" s="58"/>
      <c r="AF6" s="58"/>
      <c r="AG6" s="58"/>
    </row>
    <row r="7" spans="2:33" x14ac:dyDescent="0.3">
      <c r="B7" s="145">
        <v>5</v>
      </c>
      <c r="C7" s="145">
        <v>25</v>
      </c>
      <c r="D7" s="145" t="s">
        <v>1273</v>
      </c>
      <c r="E7" s="145" t="s">
        <v>1228</v>
      </c>
      <c r="F7" s="145">
        <v>8</v>
      </c>
      <c r="G7" s="145">
        <v>13</v>
      </c>
      <c r="H7" s="145">
        <v>71206</v>
      </c>
      <c r="I7" s="145"/>
      <c r="J7" s="145">
        <v>5206</v>
      </c>
      <c r="K7" s="145" t="s">
        <v>1274</v>
      </c>
      <c r="L7" s="145" t="s">
        <v>1181</v>
      </c>
      <c r="M7" s="145">
        <v>7</v>
      </c>
      <c r="N7" s="145">
        <v>1</v>
      </c>
      <c r="O7" s="145">
        <v>8</v>
      </c>
      <c r="P7" s="145">
        <v>0</v>
      </c>
      <c r="Q7" s="145">
        <v>6</v>
      </c>
      <c r="R7" s="145">
        <v>6</v>
      </c>
      <c r="S7" s="145">
        <v>14</v>
      </c>
      <c r="T7" s="145" t="str">
        <f t="shared" si="0"/>
        <v>MT</v>
      </c>
      <c r="V7" s="58"/>
      <c r="W7" s="58"/>
      <c r="X7" s="58"/>
      <c r="Y7" s="58"/>
      <c r="Z7" s="58"/>
      <c r="AA7" s="58"/>
      <c r="AB7" s="58"/>
      <c r="AC7" s="58"/>
    </row>
    <row r="8" spans="2:33" x14ac:dyDescent="0.3">
      <c r="B8" s="145">
        <v>5</v>
      </c>
      <c r="C8" s="145">
        <v>25</v>
      </c>
      <c r="D8" s="145" t="s">
        <v>1236</v>
      </c>
      <c r="E8" s="145">
        <v>6</v>
      </c>
      <c r="F8" s="145">
        <v>8</v>
      </c>
      <c r="G8" s="145">
        <v>13</v>
      </c>
      <c r="H8" s="145">
        <v>4053</v>
      </c>
      <c r="I8" s="145"/>
      <c r="J8" s="145">
        <v>7610</v>
      </c>
      <c r="K8" s="145" t="s">
        <v>1237</v>
      </c>
      <c r="L8" s="145" t="s">
        <v>1181</v>
      </c>
      <c r="M8" s="145">
        <v>15</v>
      </c>
      <c r="N8" s="145">
        <v>1</v>
      </c>
      <c r="O8" s="145">
        <v>16</v>
      </c>
      <c r="P8" s="145">
        <v>0</v>
      </c>
      <c r="Q8" s="145">
        <v>2</v>
      </c>
      <c r="R8" s="145">
        <v>2</v>
      </c>
      <c r="S8" s="145">
        <v>18</v>
      </c>
      <c r="T8" s="145" t="str">
        <f t="shared" si="0"/>
        <v>MT</v>
      </c>
      <c r="V8" s="58"/>
      <c r="W8" s="58"/>
      <c r="X8" s="58"/>
      <c r="Y8" s="58"/>
      <c r="Z8" s="58"/>
      <c r="AA8" s="58"/>
      <c r="AB8" s="58"/>
      <c r="AC8" s="58"/>
    </row>
    <row r="9" spans="2:33" x14ac:dyDescent="0.3">
      <c r="B9" s="145">
        <v>5</v>
      </c>
      <c r="C9" s="145">
        <v>25</v>
      </c>
      <c r="D9" s="145" t="s">
        <v>1415</v>
      </c>
      <c r="E9" s="145">
        <v>7</v>
      </c>
      <c r="F9" s="145">
        <v>8</v>
      </c>
      <c r="G9" s="145">
        <v>13</v>
      </c>
      <c r="H9" s="145">
        <v>4416</v>
      </c>
      <c r="I9" s="145">
        <v>322</v>
      </c>
      <c r="J9" s="145">
        <v>608</v>
      </c>
      <c r="K9" s="145" t="s">
        <v>1416</v>
      </c>
      <c r="L9" s="145" t="s">
        <v>1181</v>
      </c>
      <c r="M9" s="145">
        <v>1</v>
      </c>
      <c r="N9" s="145">
        <v>0</v>
      </c>
      <c r="O9" s="145">
        <v>1</v>
      </c>
      <c r="P9" s="145">
        <v>0</v>
      </c>
      <c r="Q9" s="145">
        <v>0</v>
      </c>
      <c r="R9" s="145">
        <v>0</v>
      </c>
      <c r="S9" s="145">
        <v>1</v>
      </c>
      <c r="T9" s="145" t="str">
        <f t="shared" si="0"/>
        <v>MT</v>
      </c>
      <c r="V9" s="58"/>
      <c r="W9" s="58"/>
      <c r="X9" s="58"/>
      <c r="Y9" s="58"/>
      <c r="Z9" s="58"/>
      <c r="AA9" s="58"/>
      <c r="AB9" s="58"/>
      <c r="AC9" s="58"/>
    </row>
    <row r="10" spans="2:33" x14ac:dyDescent="0.3">
      <c r="B10" s="145">
        <v>5</v>
      </c>
      <c r="C10" s="145">
        <v>25</v>
      </c>
      <c r="D10" s="145" t="s">
        <v>1217</v>
      </c>
      <c r="E10" s="145" t="s">
        <v>1211</v>
      </c>
      <c r="F10" s="145">
        <v>8</v>
      </c>
      <c r="G10" s="145">
        <v>13</v>
      </c>
      <c r="H10" s="145">
        <v>71458</v>
      </c>
      <c r="I10" s="145"/>
      <c r="J10" s="145">
        <v>13175</v>
      </c>
      <c r="K10" s="145" t="s">
        <v>1218</v>
      </c>
      <c r="L10" s="145" t="s">
        <v>1181</v>
      </c>
      <c r="M10" s="145">
        <v>11</v>
      </c>
      <c r="N10" s="145">
        <v>3</v>
      </c>
      <c r="O10" s="145">
        <v>14</v>
      </c>
      <c r="P10" s="145">
        <v>3</v>
      </c>
      <c r="Q10" s="145">
        <v>12</v>
      </c>
      <c r="R10" s="145">
        <v>15</v>
      </c>
      <c r="S10" s="145">
        <v>29</v>
      </c>
      <c r="T10" s="145" t="str">
        <f t="shared" si="0"/>
        <v>MT</v>
      </c>
      <c r="V10" s="179"/>
      <c r="W10" s="58"/>
      <c r="X10" s="58"/>
      <c r="Y10" s="58"/>
      <c r="Z10" s="58"/>
      <c r="AA10" s="58"/>
      <c r="AB10" s="58"/>
      <c r="AC10" s="58"/>
    </row>
    <row r="11" spans="2:33" x14ac:dyDescent="0.3">
      <c r="B11" s="145">
        <v>5</v>
      </c>
      <c r="C11" s="145">
        <v>25</v>
      </c>
      <c r="D11" s="145" t="s">
        <v>1179</v>
      </c>
      <c r="E11" s="145">
        <v>2</v>
      </c>
      <c r="F11" s="145">
        <v>8</v>
      </c>
      <c r="G11" s="145">
        <v>13</v>
      </c>
      <c r="H11" s="145">
        <v>5238</v>
      </c>
      <c r="I11" s="145">
        <v>92</v>
      </c>
      <c r="J11" s="145">
        <v>107802</v>
      </c>
      <c r="K11" s="145" t="s">
        <v>1180</v>
      </c>
      <c r="L11" s="145" t="s">
        <v>1181</v>
      </c>
      <c r="M11" s="145">
        <v>127</v>
      </c>
      <c r="N11" s="145">
        <v>3</v>
      </c>
      <c r="O11" s="145">
        <v>130</v>
      </c>
      <c r="P11" s="145">
        <v>12</v>
      </c>
      <c r="Q11" s="145">
        <v>19</v>
      </c>
      <c r="R11" s="145">
        <v>31</v>
      </c>
      <c r="S11" s="145">
        <v>161</v>
      </c>
      <c r="T11" s="145" t="str">
        <f t="shared" si="0"/>
        <v>MT</v>
      </c>
      <c r="V11" s="58"/>
      <c r="W11" s="58"/>
      <c r="X11" s="58"/>
      <c r="Y11" s="58"/>
      <c r="Z11" s="58"/>
      <c r="AA11" s="58"/>
      <c r="AB11" s="58"/>
      <c r="AC11" s="58"/>
    </row>
    <row r="12" spans="2:33" ht="21" x14ac:dyDescent="0.4">
      <c r="B12" s="145">
        <v>5</v>
      </c>
      <c r="C12" s="145">
        <v>25</v>
      </c>
      <c r="D12" s="145" t="s">
        <v>1439</v>
      </c>
      <c r="E12" s="145">
        <v>7</v>
      </c>
      <c r="F12" s="145">
        <v>8</v>
      </c>
      <c r="G12" s="145">
        <v>13</v>
      </c>
      <c r="H12" s="145">
        <v>5367</v>
      </c>
      <c r="I12" s="145"/>
      <c r="J12" s="145">
        <v>0</v>
      </c>
      <c r="K12" s="145" t="s">
        <v>1440</v>
      </c>
      <c r="L12" s="145" t="s">
        <v>1181</v>
      </c>
      <c r="M12" s="145">
        <v>0</v>
      </c>
      <c r="N12" s="145">
        <v>0</v>
      </c>
      <c r="O12" s="145">
        <v>0</v>
      </c>
      <c r="P12" s="145">
        <v>0</v>
      </c>
      <c r="Q12" s="145">
        <v>0</v>
      </c>
      <c r="R12" s="145">
        <v>0</v>
      </c>
      <c r="S12" s="145">
        <v>0</v>
      </c>
      <c r="T12" s="145" t="str">
        <f t="shared" si="0"/>
        <v>MT</v>
      </c>
      <c r="V12" s="58"/>
      <c r="W12" s="257" t="s">
        <v>3</v>
      </c>
      <c r="X12" s="257" t="s">
        <v>1891</v>
      </c>
      <c r="Y12" s="257" t="s">
        <v>1892</v>
      </c>
      <c r="Z12" s="257" t="s">
        <v>628</v>
      </c>
      <c r="AA12" s="58"/>
      <c r="AB12" s="58"/>
      <c r="AC12" s="58"/>
    </row>
    <row r="13" spans="2:33" ht="21" x14ac:dyDescent="0.4">
      <c r="B13" s="145">
        <v>5</v>
      </c>
      <c r="C13" s="145">
        <v>25</v>
      </c>
      <c r="D13" s="145" t="s">
        <v>1267</v>
      </c>
      <c r="E13" s="145" t="s">
        <v>1228</v>
      </c>
      <c r="F13" s="145">
        <v>8</v>
      </c>
      <c r="G13" s="145">
        <v>13</v>
      </c>
      <c r="H13" s="145">
        <v>71488</v>
      </c>
      <c r="I13" s="145"/>
      <c r="J13" s="145">
        <v>5531</v>
      </c>
      <c r="K13" s="145" t="s">
        <v>1268</v>
      </c>
      <c r="L13" s="145" t="s">
        <v>1181</v>
      </c>
      <c r="M13" s="145">
        <v>7</v>
      </c>
      <c r="N13" s="145">
        <v>0</v>
      </c>
      <c r="O13" s="145">
        <v>7</v>
      </c>
      <c r="P13" s="145">
        <v>0</v>
      </c>
      <c r="Q13" s="145">
        <v>5</v>
      </c>
      <c r="R13" s="145">
        <v>5</v>
      </c>
      <c r="S13" s="145">
        <v>12</v>
      </c>
      <c r="T13" s="145" t="str">
        <f t="shared" si="0"/>
        <v>MT</v>
      </c>
      <c r="V13" s="58"/>
      <c r="W13" s="292" t="s">
        <v>1893</v>
      </c>
      <c r="X13" s="293">
        <v>858</v>
      </c>
      <c r="Y13" s="293">
        <v>569</v>
      </c>
      <c r="Z13" s="294">
        <v>1427</v>
      </c>
      <c r="AA13" s="58"/>
      <c r="AB13" s="58"/>
      <c r="AC13" s="58"/>
    </row>
    <row r="14" spans="2:33" ht="21" x14ac:dyDescent="0.4">
      <c r="B14" s="145">
        <v>5</v>
      </c>
      <c r="C14" s="145">
        <v>25</v>
      </c>
      <c r="D14" s="145" t="s">
        <v>1378</v>
      </c>
      <c r="E14" s="145">
        <v>7</v>
      </c>
      <c r="F14" s="145">
        <v>8</v>
      </c>
      <c r="G14" s="145">
        <v>13</v>
      </c>
      <c r="H14" s="145">
        <v>6138</v>
      </c>
      <c r="I14" s="145"/>
      <c r="J14" s="145">
        <v>1187</v>
      </c>
      <c r="K14" s="145" t="s">
        <v>1379</v>
      </c>
      <c r="L14" s="145" t="s">
        <v>1181</v>
      </c>
      <c r="M14" s="145">
        <v>2</v>
      </c>
      <c r="N14" s="145">
        <v>0</v>
      </c>
      <c r="O14" s="145">
        <v>2</v>
      </c>
      <c r="P14" s="145">
        <v>1</v>
      </c>
      <c r="Q14" s="145">
        <v>0</v>
      </c>
      <c r="R14" s="145">
        <v>1</v>
      </c>
      <c r="S14" s="145">
        <v>3</v>
      </c>
      <c r="T14" s="145" t="str">
        <f t="shared" si="0"/>
        <v>MT</v>
      </c>
      <c r="V14" s="58"/>
      <c r="W14" s="293" t="s">
        <v>1894</v>
      </c>
      <c r="X14" s="294">
        <v>57</v>
      </c>
      <c r="Y14" s="293">
        <v>43</v>
      </c>
      <c r="Z14" s="293">
        <v>100</v>
      </c>
      <c r="AA14" s="58"/>
      <c r="AB14" s="58"/>
      <c r="AC14" s="58"/>
    </row>
    <row r="15" spans="2:33" ht="21" x14ac:dyDescent="0.4">
      <c r="B15" s="145">
        <v>5</v>
      </c>
      <c r="C15" s="145">
        <v>25</v>
      </c>
      <c r="D15" s="145" t="s">
        <v>1193</v>
      </c>
      <c r="E15" s="145">
        <v>4</v>
      </c>
      <c r="F15" s="145">
        <v>8</v>
      </c>
      <c r="G15" s="145">
        <v>13</v>
      </c>
      <c r="H15" s="145">
        <v>6300</v>
      </c>
      <c r="I15" s="145"/>
      <c r="J15" s="145">
        <v>39167</v>
      </c>
      <c r="K15" s="145" t="s">
        <v>1194</v>
      </c>
      <c r="L15" s="145" t="s">
        <v>1181</v>
      </c>
      <c r="M15" s="145">
        <v>57</v>
      </c>
      <c r="N15" s="145">
        <v>4</v>
      </c>
      <c r="O15" s="145">
        <v>61</v>
      </c>
      <c r="P15" s="145">
        <v>4</v>
      </c>
      <c r="Q15" s="145">
        <v>3</v>
      </c>
      <c r="R15" s="145">
        <v>7</v>
      </c>
      <c r="S15" s="145">
        <v>68</v>
      </c>
      <c r="T15" s="145" t="str">
        <f t="shared" si="0"/>
        <v>MT</v>
      </c>
      <c r="V15" s="58"/>
      <c r="W15" s="293" t="s">
        <v>1895</v>
      </c>
      <c r="X15" s="294">
        <v>610</v>
      </c>
      <c r="Y15" s="293">
        <v>263</v>
      </c>
      <c r="Z15" s="293">
        <v>873</v>
      </c>
      <c r="AA15" s="58"/>
      <c r="AB15" s="58"/>
      <c r="AC15" s="58"/>
    </row>
    <row r="16" spans="2:33" ht="21" x14ac:dyDescent="0.4">
      <c r="B16" s="145">
        <v>5</v>
      </c>
      <c r="C16" s="145">
        <v>25</v>
      </c>
      <c r="D16" s="145" t="s">
        <v>1410</v>
      </c>
      <c r="E16" s="145">
        <v>7</v>
      </c>
      <c r="F16" s="145">
        <v>8</v>
      </c>
      <c r="G16" s="145">
        <v>13</v>
      </c>
      <c r="H16" s="145">
        <v>6795</v>
      </c>
      <c r="I16" s="145">
        <v>92</v>
      </c>
      <c r="J16" s="145">
        <v>714</v>
      </c>
      <c r="K16" s="145" t="s">
        <v>1411</v>
      </c>
      <c r="L16" s="145" t="s">
        <v>1181</v>
      </c>
      <c r="M16" s="145">
        <v>1</v>
      </c>
      <c r="N16" s="145">
        <v>0</v>
      </c>
      <c r="O16" s="145">
        <v>1</v>
      </c>
      <c r="P16" s="145">
        <v>1</v>
      </c>
      <c r="Q16" s="145">
        <v>0</v>
      </c>
      <c r="R16" s="145">
        <v>1</v>
      </c>
      <c r="S16" s="145">
        <v>2</v>
      </c>
      <c r="T16" s="145" t="str">
        <f t="shared" si="0"/>
        <v>MT</v>
      </c>
      <c r="V16" s="58"/>
      <c r="W16" s="293" t="s">
        <v>1896</v>
      </c>
      <c r="X16" s="295">
        <v>28</v>
      </c>
      <c r="Y16" s="296">
        <v>7</v>
      </c>
      <c r="Z16" s="296">
        <v>35</v>
      </c>
      <c r="AA16" s="58"/>
      <c r="AB16" s="58"/>
      <c r="AC16" s="58"/>
      <c r="AD16" s="58"/>
      <c r="AE16" s="58"/>
      <c r="AF16" s="58"/>
      <c r="AG16" s="58"/>
    </row>
    <row r="17" spans="2:33" ht="21" x14ac:dyDescent="0.4">
      <c r="B17" s="145">
        <v>5</v>
      </c>
      <c r="C17" s="145">
        <v>25</v>
      </c>
      <c r="D17" s="145" t="s">
        <v>1263</v>
      </c>
      <c r="E17" s="145" t="s">
        <v>1228</v>
      </c>
      <c r="F17" s="145">
        <v>8</v>
      </c>
      <c r="G17" s="145">
        <v>13</v>
      </c>
      <c r="H17" s="145">
        <v>71836</v>
      </c>
      <c r="I17" s="145"/>
      <c r="J17" s="145">
        <v>5827</v>
      </c>
      <c r="K17" s="145" t="s">
        <v>1264</v>
      </c>
      <c r="L17" s="145" t="s">
        <v>1181</v>
      </c>
      <c r="M17" s="145">
        <v>8</v>
      </c>
      <c r="N17" s="145">
        <v>3</v>
      </c>
      <c r="O17" s="145">
        <v>11</v>
      </c>
      <c r="P17" s="145">
        <v>1</v>
      </c>
      <c r="Q17" s="145">
        <v>10</v>
      </c>
      <c r="R17" s="145">
        <v>11</v>
      </c>
      <c r="S17" s="145">
        <v>22</v>
      </c>
      <c r="T17" s="145" t="str">
        <f t="shared" si="0"/>
        <v>MT</v>
      </c>
      <c r="V17" s="58"/>
      <c r="W17" s="256" t="s">
        <v>628</v>
      </c>
      <c r="X17" s="294">
        <f>SUM(X13:X16)</f>
        <v>1553</v>
      </c>
      <c r="Y17" s="293">
        <f>SUM(Y13:Y16)</f>
        <v>882</v>
      </c>
      <c r="Z17" s="294">
        <f>SUM(Z13:Z16)</f>
        <v>2435</v>
      </c>
      <c r="AA17" s="58"/>
      <c r="AB17" s="58"/>
      <c r="AC17" s="58"/>
      <c r="AD17" s="58"/>
      <c r="AE17" s="58"/>
      <c r="AF17" s="58"/>
      <c r="AG17" s="58"/>
    </row>
    <row r="18" spans="2:33" x14ac:dyDescent="0.3">
      <c r="B18" s="145">
        <v>5</v>
      </c>
      <c r="C18" s="145">
        <v>25</v>
      </c>
      <c r="D18" s="145" t="s">
        <v>1425</v>
      </c>
      <c r="E18" s="145">
        <v>7</v>
      </c>
      <c r="F18" s="145">
        <v>8</v>
      </c>
      <c r="G18" s="145">
        <v>13</v>
      </c>
      <c r="H18" s="145">
        <v>7086</v>
      </c>
      <c r="I18" s="145"/>
      <c r="J18" s="145">
        <v>270</v>
      </c>
      <c r="K18" s="145" t="s">
        <v>1426</v>
      </c>
      <c r="L18" s="145" t="s">
        <v>1181</v>
      </c>
      <c r="M18" s="145">
        <v>1</v>
      </c>
      <c r="N18" s="145">
        <v>0</v>
      </c>
      <c r="O18" s="145">
        <v>1</v>
      </c>
      <c r="P18" s="145">
        <v>0</v>
      </c>
      <c r="Q18" s="145">
        <v>0</v>
      </c>
      <c r="R18" s="145">
        <v>0</v>
      </c>
      <c r="S18" s="145">
        <v>1</v>
      </c>
      <c r="T18" s="145" t="str">
        <f t="shared" si="0"/>
        <v>MT</v>
      </c>
      <c r="V18" s="58"/>
      <c r="W18" s="58"/>
      <c r="X18" s="58"/>
      <c r="Y18" s="58"/>
      <c r="Z18" s="58"/>
      <c r="AA18" s="58"/>
      <c r="AB18" s="58"/>
      <c r="AC18" s="58"/>
      <c r="AD18" s="58"/>
      <c r="AE18" s="58"/>
      <c r="AF18" s="58"/>
      <c r="AG18" s="58"/>
    </row>
    <row r="19" spans="2:33" x14ac:dyDescent="0.3">
      <c r="B19" s="145">
        <v>5</v>
      </c>
      <c r="C19" s="145">
        <v>25</v>
      </c>
      <c r="D19" s="145" t="s">
        <v>1201</v>
      </c>
      <c r="E19" s="145">
        <v>4</v>
      </c>
      <c r="F19" s="145">
        <v>8</v>
      </c>
      <c r="G19" s="145">
        <v>13</v>
      </c>
      <c r="H19" s="145">
        <v>8160</v>
      </c>
      <c r="I19" s="145"/>
      <c r="J19" s="145">
        <v>33787</v>
      </c>
      <c r="K19" s="145" t="s">
        <v>1202</v>
      </c>
      <c r="L19" s="145" t="s">
        <v>1181</v>
      </c>
      <c r="M19" s="145">
        <v>39</v>
      </c>
      <c r="N19" s="145">
        <v>12</v>
      </c>
      <c r="O19" s="145">
        <v>51</v>
      </c>
      <c r="P19" s="145">
        <v>1</v>
      </c>
      <c r="Q19" s="145">
        <v>13</v>
      </c>
      <c r="R19" s="145">
        <v>14</v>
      </c>
      <c r="S19" s="145">
        <v>65</v>
      </c>
      <c r="T19" s="145" t="str">
        <f t="shared" si="0"/>
        <v>MT</v>
      </c>
      <c r="V19" s="58"/>
      <c r="W19" s="58"/>
      <c r="X19" s="58"/>
      <c r="Y19" s="58"/>
      <c r="Z19" s="58"/>
      <c r="AA19" s="58"/>
      <c r="AB19" s="58"/>
      <c r="AC19" s="58"/>
      <c r="AD19" s="58"/>
      <c r="AE19" s="58"/>
      <c r="AF19" s="58"/>
      <c r="AG19" s="58"/>
    </row>
    <row r="20" spans="2:33" x14ac:dyDescent="0.3">
      <c r="B20" s="145">
        <v>5</v>
      </c>
      <c r="C20" s="145">
        <v>25</v>
      </c>
      <c r="D20" s="145" t="s">
        <v>1252</v>
      </c>
      <c r="E20" s="145" t="s">
        <v>1253</v>
      </c>
      <c r="F20" s="145">
        <v>8</v>
      </c>
      <c r="G20" s="145">
        <v>13</v>
      </c>
      <c r="H20" s="145">
        <v>72382</v>
      </c>
      <c r="I20" s="145">
        <v>92</v>
      </c>
      <c r="J20" s="145">
        <v>6686</v>
      </c>
      <c r="K20" s="145" t="s">
        <v>1254</v>
      </c>
      <c r="L20" s="145" t="s">
        <v>1181</v>
      </c>
      <c r="M20" s="145">
        <v>9</v>
      </c>
      <c r="N20" s="145">
        <v>2</v>
      </c>
      <c r="O20" s="145">
        <v>11</v>
      </c>
      <c r="P20" s="145">
        <v>0</v>
      </c>
      <c r="Q20" s="145">
        <v>5</v>
      </c>
      <c r="R20" s="145">
        <v>5</v>
      </c>
      <c r="S20" s="145">
        <v>16</v>
      </c>
      <c r="T20" s="145" t="str">
        <f t="shared" si="0"/>
        <v>MT</v>
      </c>
      <c r="V20" s="58"/>
      <c r="W20" s="58"/>
      <c r="X20" s="58"/>
      <c r="Y20" s="58"/>
      <c r="Z20" s="58"/>
      <c r="AA20" s="58"/>
      <c r="AB20" s="58"/>
      <c r="AC20" s="58"/>
      <c r="AD20" s="58"/>
      <c r="AE20" s="58"/>
      <c r="AF20" s="58"/>
      <c r="AG20" s="58"/>
    </row>
    <row r="21" spans="2:33" x14ac:dyDescent="0.3">
      <c r="B21" s="145">
        <v>5</v>
      </c>
      <c r="C21" s="145">
        <v>25</v>
      </c>
      <c r="D21" s="145" t="s">
        <v>1376</v>
      </c>
      <c r="E21" s="145" t="s">
        <v>1228</v>
      </c>
      <c r="F21" s="145">
        <v>8</v>
      </c>
      <c r="G21" s="145">
        <v>13</v>
      </c>
      <c r="H21" s="145">
        <v>72487</v>
      </c>
      <c r="I21" s="145"/>
      <c r="J21" s="145">
        <v>1191</v>
      </c>
      <c r="K21" s="145" t="s">
        <v>1377</v>
      </c>
      <c r="L21" s="145" t="s">
        <v>1181</v>
      </c>
      <c r="M21" s="145">
        <v>3</v>
      </c>
      <c r="N21" s="145">
        <v>0</v>
      </c>
      <c r="O21" s="145">
        <v>3</v>
      </c>
      <c r="P21" s="145">
        <v>0</v>
      </c>
      <c r="Q21" s="145">
        <v>0</v>
      </c>
      <c r="R21" s="145">
        <v>0</v>
      </c>
      <c r="S21" s="145">
        <v>3</v>
      </c>
      <c r="T21" s="145" t="str">
        <f t="shared" si="0"/>
        <v>MT</v>
      </c>
    </row>
    <row r="22" spans="2:33" x14ac:dyDescent="0.3">
      <c r="B22" s="145">
        <v>5</v>
      </c>
      <c r="C22" s="145">
        <v>25</v>
      </c>
      <c r="D22" s="145" t="s">
        <v>1207</v>
      </c>
      <c r="E22" s="145" t="s">
        <v>1208</v>
      </c>
      <c r="F22" s="145">
        <v>8</v>
      </c>
      <c r="G22" s="145">
        <v>13</v>
      </c>
      <c r="H22" s="145">
        <v>72514</v>
      </c>
      <c r="I22" s="145">
        <v>322</v>
      </c>
      <c r="J22" s="145">
        <v>23257</v>
      </c>
      <c r="K22" s="145" t="s">
        <v>1209</v>
      </c>
      <c r="L22" s="145" t="s">
        <v>1181</v>
      </c>
      <c r="M22" s="145">
        <v>31</v>
      </c>
      <c r="N22" s="145">
        <v>4</v>
      </c>
      <c r="O22" s="145">
        <v>35</v>
      </c>
      <c r="P22" s="145">
        <v>2</v>
      </c>
      <c r="Q22" s="145">
        <v>15</v>
      </c>
      <c r="R22" s="145">
        <v>17</v>
      </c>
      <c r="S22" s="145">
        <v>52</v>
      </c>
      <c r="T22" s="145" t="str">
        <f t="shared" si="0"/>
        <v>MT</v>
      </c>
    </row>
    <row r="23" spans="2:33" x14ac:dyDescent="0.3">
      <c r="B23" s="145">
        <v>5</v>
      </c>
      <c r="C23" s="145">
        <v>25</v>
      </c>
      <c r="D23" s="145" t="s">
        <v>1372</v>
      </c>
      <c r="E23" s="145">
        <v>7</v>
      </c>
      <c r="F23" s="145">
        <v>8</v>
      </c>
      <c r="G23" s="145">
        <v>13</v>
      </c>
      <c r="H23" s="145">
        <v>11166</v>
      </c>
      <c r="I23" s="145"/>
      <c r="J23" s="145">
        <v>1257</v>
      </c>
      <c r="K23" s="145" t="s">
        <v>1373</v>
      </c>
      <c r="L23" s="145" t="s">
        <v>1181</v>
      </c>
      <c r="M23" s="145">
        <v>4</v>
      </c>
      <c r="N23" s="145">
        <v>0</v>
      </c>
      <c r="O23" s="145">
        <v>4</v>
      </c>
      <c r="P23" s="145">
        <v>0</v>
      </c>
      <c r="Q23" s="145">
        <v>0</v>
      </c>
      <c r="R23" s="145">
        <v>0</v>
      </c>
      <c r="S23" s="145">
        <v>4</v>
      </c>
      <c r="T23" s="145" t="str">
        <f t="shared" si="0"/>
        <v>MT</v>
      </c>
    </row>
    <row r="24" spans="2:33" x14ac:dyDescent="0.3">
      <c r="B24" s="145">
        <v>5</v>
      </c>
      <c r="C24" s="145">
        <v>25</v>
      </c>
      <c r="D24" s="145" t="s">
        <v>1360</v>
      </c>
      <c r="E24" s="145">
        <v>7</v>
      </c>
      <c r="F24" s="145">
        <v>8</v>
      </c>
      <c r="G24" s="145">
        <v>13</v>
      </c>
      <c r="H24" s="145">
        <v>11214</v>
      </c>
      <c r="I24" s="145"/>
      <c r="J24" s="145">
        <v>1688</v>
      </c>
      <c r="K24" s="145" t="s">
        <v>1361</v>
      </c>
      <c r="L24" s="145" t="s">
        <v>1181</v>
      </c>
      <c r="M24" s="145">
        <v>3</v>
      </c>
      <c r="N24" s="145">
        <v>0</v>
      </c>
      <c r="O24" s="145">
        <v>3</v>
      </c>
      <c r="P24" s="145">
        <v>0</v>
      </c>
      <c r="Q24" s="145">
        <v>0</v>
      </c>
      <c r="R24" s="145">
        <v>0</v>
      </c>
      <c r="S24" s="145">
        <v>3</v>
      </c>
      <c r="T24" s="145" t="str">
        <f t="shared" si="0"/>
        <v>MT</v>
      </c>
    </row>
    <row r="25" spans="2:33" ht="15" x14ac:dyDescent="0.25">
      <c r="B25" s="145">
        <v>5</v>
      </c>
      <c r="C25" s="145">
        <v>25</v>
      </c>
      <c r="D25" s="145" t="s">
        <v>1285</v>
      </c>
      <c r="E25" s="145" t="s">
        <v>1228</v>
      </c>
      <c r="F25" s="145">
        <v>8</v>
      </c>
      <c r="G25" s="145">
        <v>13</v>
      </c>
      <c r="H25" s="145">
        <v>73006</v>
      </c>
      <c r="I25" s="145"/>
      <c r="J25" s="145">
        <v>4472</v>
      </c>
      <c r="K25" s="145" t="s">
        <v>1286</v>
      </c>
      <c r="L25" s="145" t="s">
        <v>1181</v>
      </c>
      <c r="M25" s="145">
        <v>10</v>
      </c>
      <c r="N25" s="145">
        <v>5</v>
      </c>
      <c r="O25" s="145">
        <v>15</v>
      </c>
      <c r="P25" s="145">
        <v>0</v>
      </c>
      <c r="Q25" s="145">
        <v>5</v>
      </c>
      <c r="R25" s="145">
        <v>5</v>
      </c>
      <c r="S25" s="145">
        <v>20</v>
      </c>
      <c r="T25" s="145" t="str">
        <f t="shared" si="0"/>
        <v>MT</v>
      </c>
    </row>
    <row r="26" spans="2:33" ht="15" x14ac:dyDescent="0.25">
      <c r="B26" s="145">
        <v>5</v>
      </c>
      <c r="C26" s="145">
        <v>25</v>
      </c>
      <c r="D26" s="145" t="s">
        <v>1326</v>
      </c>
      <c r="E26" s="145">
        <v>7</v>
      </c>
      <c r="F26" s="145">
        <v>8</v>
      </c>
      <c r="G26" s="145">
        <v>13</v>
      </c>
      <c r="H26" s="145">
        <v>12783</v>
      </c>
      <c r="I26" s="145"/>
      <c r="J26" s="145">
        <v>2370</v>
      </c>
      <c r="K26" s="145" t="s">
        <v>1327</v>
      </c>
      <c r="L26" s="145" t="s">
        <v>1181</v>
      </c>
      <c r="M26" s="145">
        <v>5</v>
      </c>
      <c r="N26" s="145">
        <v>0</v>
      </c>
      <c r="O26" s="145">
        <v>5</v>
      </c>
      <c r="P26" s="145">
        <v>1</v>
      </c>
      <c r="Q26" s="145">
        <v>5</v>
      </c>
      <c r="R26" s="145">
        <v>6</v>
      </c>
      <c r="S26" s="145">
        <v>11</v>
      </c>
      <c r="T26" s="145" t="str">
        <f t="shared" si="0"/>
        <v>MT</v>
      </c>
    </row>
    <row r="27" spans="2:33" ht="15" x14ac:dyDescent="0.25">
      <c r="B27" s="145">
        <v>5</v>
      </c>
      <c r="C27" s="145">
        <v>25</v>
      </c>
      <c r="D27" s="145" t="s">
        <v>1279</v>
      </c>
      <c r="E27" s="145">
        <v>6</v>
      </c>
      <c r="F27" s="145">
        <v>8</v>
      </c>
      <c r="G27" s="145">
        <v>13</v>
      </c>
      <c r="H27" s="145">
        <v>12858</v>
      </c>
      <c r="I27" s="145"/>
      <c r="J27" s="145">
        <v>4721</v>
      </c>
      <c r="K27" s="145" t="s">
        <v>1280</v>
      </c>
      <c r="L27" s="145" t="s">
        <v>1181</v>
      </c>
      <c r="M27" s="145">
        <v>9</v>
      </c>
      <c r="N27" s="145">
        <v>0</v>
      </c>
      <c r="O27" s="145">
        <v>9</v>
      </c>
      <c r="P27" s="145">
        <v>0</v>
      </c>
      <c r="Q27" s="145">
        <v>1</v>
      </c>
      <c r="R27" s="145">
        <v>1</v>
      </c>
      <c r="S27" s="145">
        <v>10</v>
      </c>
      <c r="T27" s="145" t="str">
        <f t="shared" si="0"/>
        <v>MT</v>
      </c>
    </row>
    <row r="28" spans="2:33" ht="15" x14ac:dyDescent="0.25">
      <c r="B28" s="145">
        <v>5</v>
      </c>
      <c r="C28" s="145">
        <v>25</v>
      </c>
      <c r="D28" s="145" t="s">
        <v>1336</v>
      </c>
      <c r="E28" s="145">
        <v>7</v>
      </c>
      <c r="F28" s="145">
        <v>8</v>
      </c>
      <c r="G28" s="145">
        <v>13</v>
      </c>
      <c r="H28" s="145">
        <v>12927</v>
      </c>
      <c r="I28" s="145"/>
      <c r="J28" s="145">
        <v>1957</v>
      </c>
      <c r="K28" s="145" t="s">
        <v>1337</v>
      </c>
      <c r="L28" s="145" t="s">
        <v>1181</v>
      </c>
      <c r="M28" s="145">
        <v>4</v>
      </c>
      <c r="N28" s="145">
        <v>0</v>
      </c>
      <c r="O28" s="145">
        <v>4</v>
      </c>
      <c r="P28" s="145">
        <v>0</v>
      </c>
      <c r="Q28" s="145">
        <v>1</v>
      </c>
      <c r="R28" s="145">
        <v>1</v>
      </c>
      <c r="S28" s="145">
        <v>5</v>
      </c>
      <c r="T28" s="145" t="str">
        <f t="shared" si="0"/>
        <v>MT</v>
      </c>
    </row>
    <row r="29" spans="2:33" ht="15" x14ac:dyDescent="0.25">
      <c r="B29" s="145">
        <v>5</v>
      </c>
      <c r="C29" s="145">
        <v>25</v>
      </c>
      <c r="D29" s="145" t="s">
        <v>1322</v>
      </c>
      <c r="E29" s="145">
        <v>6</v>
      </c>
      <c r="F29" s="145">
        <v>8</v>
      </c>
      <c r="G29" s="145">
        <v>13</v>
      </c>
      <c r="H29" s="145">
        <v>13224</v>
      </c>
      <c r="I29" s="145"/>
      <c r="J29" s="145">
        <v>2581</v>
      </c>
      <c r="K29" s="145" t="s">
        <v>1323</v>
      </c>
      <c r="L29" s="145" t="s">
        <v>1181</v>
      </c>
      <c r="M29" s="145">
        <v>5</v>
      </c>
      <c r="N29" s="145">
        <v>0</v>
      </c>
      <c r="O29" s="145">
        <v>5</v>
      </c>
      <c r="P29" s="145">
        <v>0</v>
      </c>
      <c r="Q29" s="145">
        <v>0</v>
      </c>
      <c r="R29" s="145">
        <v>0</v>
      </c>
      <c r="S29" s="145">
        <v>5</v>
      </c>
      <c r="T29" s="145" t="str">
        <f t="shared" si="0"/>
        <v>MT</v>
      </c>
    </row>
    <row r="30" spans="2:33" x14ac:dyDescent="0.3">
      <c r="B30" s="145">
        <v>5</v>
      </c>
      <c r="C30" s="145">
        <v>25</v>
      </c>
      <c r="D30" s="145" t="s">
        <v>1441</v>
      </c>
      <c r="E30" s="145">
        <v>7</v>
      </c>
      <c r="F30" s="145">
        <v>8</v>
      </c>
      <c r="G30" s="145">
        <v>13</v>
      </c>
      <c r="H30" s="145">
        <v>14413</v>
      </c>
      <c r="I30" s="145"/>
      <c r="J30" s="145">
        <v>0</v>
      </c>
      <c r="K30" s="145" t="s">
        <v>1442</v>
      </c>
      <c r="L30" s="145" t="s">
        <v>1181</v>
      </c>
      <c r="M30" s="145">
        <v>0</v>
      </c>
      <c r="N30" s="145">
        <v>0</v>
      </c>
      <c r="O30" s="145">
        <v>0</v>
      </c>
      <c r="P30" s="145">
        <v>0</v>
      </c>
      <c r="Q30" s="145">
        <v>0</v>
      </c>
      <c r="R30" s="145">
        <v>0</v>
      </c>
      <c r="S30" s="145">
        <v>0</v>
      </c>
      <c r="T30" s="145" t="str">
        <f t="shared" si="0"/>
        <v>MT</v>
      </c>
    </row>
    <row r="31" spans="2:33" x14ac:dyDescent="0.3">
      <c r="B31" s="145">
        <v>5</v>
      </c>
      <c r="C31" s="145">
        <v>25</v>
      </c>
      <c r="D31" s="145" t="s">
        <v>1406</v>
      </c>
      <c r="E31" s="145">
        <v>7</v>
      </c>
      <c r="F31" s="145">
        <v>8</v>
      </c>
      <c r="G31" s="145">
        <v>13</v>
      </c>
      <c r="H31" s="145">
        <v>14562</v>
      </c>
      <c r="I31" s="145"/>
      <c r="J31" s="145">
        <v>784</v>
      </c>
      <c r="K31" s="145" t="s">
        <v>1407</v>
      </c>
      <c r="L31" s="145" t="s">
        <v>1181</v>
      </c>
      <c r="M31" s="145">
        <v>0</v>
      </c>
      <c r="N31" s="145">
        <v>0</v>
      </c>
      <c r="O31" s="145">
        <v>0</v>
      </c>
      <c r="P31" s="145">
        <v>0</v>
      </c>
      <c r="Q31" s="145">
        <v>0</v>
      </c>
      <c r="R31" s="145">
        <v>0</v>
      </c>
      <c r="S31" s="145">
        <v>0</v>
      </c>
      <c r="T31" s="145" t="str">
        <f t="shared" si="0"/>
        <v>MT</v>
      </c>
    </row>
    <row r="32" spans="2:33" x14ac:dyDescent="0.3">
      <c r="B32" s="145">
        <v>5</v>
      </c>
      <c r="C32" s="145">
        <v>25</v>
      </c>
      <c r="D32" s="145" t="s">
        <v>1307</v>
      </c>
      <c r="E32" s="145" t="s">
        <v>1228</v>
      </c>
      <c r="F32" s="145">
        <v>8</v>
      </c>
      <c r="G32" s="145">
        <v>13</v>
      </c>
      <c r="H32" s="145">
        <v>73939</v>
      </c>
      <c r="I32" s="145"/>
      <c r="J32" s="145">
        <v>3387</v>
      </c>
      <c r="K32" s="145" t="s">
        <v>1308</v>
      </c>
      <c r="L32" s="145" t="s">
        <v>1181</v>
      </c>
      <c r="M32" s="145">
        <v>6</v>
      </c>
      <c r="N32" s="145">
        <v>0</v>
      </c>
      <c r="O32" s="145">
        <v>6</v>
      </c>
      <c r="P32" s="145">
        <v>0</v>
      </c>
      <c r="Q32" s="145">
        <v>2</v>
      </c>
      <c r="R32" s="145">
        <v>2</v>
      </c>
      <c r="S32" s="145">
        <v>8</v>
      </c>
      <c r="T32" s="145" t="str">
        <f t="shared" si="0"/>
        <v>MT</v>
      </c>
    </row>
    <row r="33" spans="2:20" x14ac:dyDescent="0.3">
      <c r="B33" s="145">
        <v>5</v>
      </c>
      <c r="C33" s="145">
        <v>25</v>
      </c>
      <c r="D33" s="145" t="s">
        <v>1316</v>
      </c>
      <c r="E33" s="145">
        <v>6</v>
      </c>
      <c r="F33" s="145">
        <v>8</v>
      </c>
      <c r="G33" s="145">
        <v>13</v>
      </c>
      <c r="H33" s="145">
        <v>14688</v>
      </c>
      <c r="I33" s="145"/>
      <c r="J33" s="145">
        <v>2990</v>
      </c>
      <c r="K33" s="145" t="s">
        <v>1317</v>
      </c>
      <c r="L33" s="145" t="s">
        <v>1181</v>
      </c>
      <c r="M33" s="145">
        <v>5</v>
      </c>
      <c r="N33" s="145">
        <v>0</v>
      </c>
      <c r="O33" s="145">
        <v>5</v>
      </c>
      <c r="P33" s="145">
        <v>0</v>
      </c>
      <c r="Q33" s="145">
        <v>1</v>
      </c>
      <c r="R33" s="145">
        <v>1</v>
      </c>
      <c r="S33" s="145">
        <v>6</v>
      </c>
      <c r="T33" s="145" t="str">
        <f t="shared" si="0"/>
        <v>MT</v>
      </c>
    </row>
    <row r="34" spans="2:20" x14ac:dyDescent="0.3">
      <c r="B34" s="145">
        <v>5</v>
      </c>
      <c r="C34" s="145">
        <v>25</v>
      </c>
      <c r="D34" s="145" t="s">
        <v>1354</v>
      </c>
      <c r="E34" s="145" t="s">
        <v>1228</v>
      </c>
      <c r="F34" s="145">
        <v>8</v>
      </c>
      <c r="G34" s="145">
        <v>13</v>
      </c>
      <c r="H34" s="145">
        <v>74029</v>
      </c>
      <c r="I34" s="145"/>
      <c r="J34" s="145">
        <v>1810</v>
      </c>
      <c r="K34" s="145" t="s">
        <v>1355</v>
      </c>
      <c r="L34" s="145" t="s">
        <v>1181</v>
      </c>
      <c r="M34" s="145">
        <v>2</v>
      </c>
      <c r="N34" s="145">
        <v>0</v>
      </c>
      <c r="O34" s="145">
        <v>2</v>
      </c>
      <c r="P34" s="145">
        <v>0</v>
      </c>
      <c r="Q34" s="145">
        <v>3</v>
      </c>
      <c r="R34" s="145">
        <v>3</v>
      </c>
      <c r="S34" s="145">
        <v>5</v>
      </c>
      <c r="T34" s="145" t="str">
        <f t="shared" si="0"/>
        <v>MT</v>
      </c>
    </row>
    <row r="35" spans="2:20" x14ac:dyDescent="0.3">
      <c r="B35" s="145">
        <v>5</v>
      </c>
      <c r="C35" s="145">
        <v>25</v>
      </c>
      <c r="D35" s="145" t="s">
        <v>1293</v>
      </c>
      <c r="E35" s="145" t="s">
        <v>1228</v>
      </c>
      <c r="F35" s="145">
        <v>8</v>
      </c>
      <c r="G35" s="145">
        <v>13</v>
      </c>
      <c r="H35" s="145">
        <v>74113</v>
      </c>
      <c r="I35" s="145"/>
      <c r="J35" s="145">
        <v>4141</v>
      </c>
      <c r="K35" s="145" t="s">
        <v>1294</v>
      </c>
      <c r="L35" s="145" t="s">
        <v>1181</v>
      </c>
      <c r="M35" s="145">
        <v>5</v>
      </c>
      <c r="N35" s="145">
        <v>2</v>
      </c>
      <c r="O35" s="145">
        <v>7</v>
      </c>
      <c r="P35" s="145">
        <v>1</v>
      </c>
      <c r="Q35" s="145">
        <v>4</v>
      </c>
      <c r="R35" s="145">
        <v>5</v>
      </c>
      <c r="S35" s="145">
        <v>12</v>
      </c>
      <c r="T35" s="145" t="str">
        <f t="shared" si="0"/>
        <v>MT</v>
      </c>
    </row>
    <row r="36" spans="2:20" x14ac:dyDescent="0.3">
      <c r="B36" s="145">
        <v>5</v>
      </c>
      <c r="C36" s="145">
        <v>25</v>
      </c>
      <c r="D36" s="145" t="s">
        <v>1227</v>
      </c>
      <c r="E36" s="145" t="s">
        <v>1228</v>
      </c>
      <c r="F36" s="145">
        <v>8</v>
      </c>
      <c r="G36" s="145">
        <v>13</v>
      </c>
      <c r="H36" s="145">
        <v>74206</v>
      </c>
      <c r="I36" s="145"/>
      <c r="J36" s="145">
        <v>9247</v>
      </c>
      <c r="K36" s="145" t="s">
        <v>1229</v>
      </c>
      <c r="L36" s="145" t="s">
        <v>1181</v>
      </c>
      <c r="M36" s="145">
        <v>18</v>
      </c>
      <c r="N36" s="145">
        <v>0</v>
      </c>
      <c r="O36" s="145">
        <v>18</v>
      </c>
      <c r="P36" s="145">
        <v>1</v>
      </c>
      <c r="Q36" s="145">
        <v>0</v>
      </c>
      <c r="R36" s="145">
        <v>1</v>
      </c>
      <c r="S36" s="145">
        <v>19</v>
      </c>
      <c r="T36" s="145" t="str">
        <f t="shared" si="0"/>
        <v>MT</v>
      </c>
    </row>
    <row r="37" spans="2:20" x14ac:dyDescent="0.3">
      <c r="B37" s="145">
        <v>5</v>
      </c>
      <c r="C37" s="145">
        <v>25</v>
      </c>
      <c r="D37" s="145" t="s">
        <v>1315</v>
      </c>
      <c r="E37" s="145">
        <v>6</v>
      </c>
      <c r="F37" s="145">
        <v>8</v>
      </c>
      <c r="G37" s="145">
        <v>13</v>
      </c>
      <c r="H37" s="145">
        <v>15456</v>
      </c>
      <c r="I37" s="145"/>
      <c r="J37" s="145">
        <v>3122</v>
      </c>
      <c r="K37" s="145" t="s">
        <v>1229</v>
      </c>
      <c r="L37" s="145" t="s">
        <v>1181</v>
      </c>
      <c r="M37" s="145">
        <v>5</v>
      </c>
      <c r="N37" s="145">
        <v>0</v>
      </c>
      <c r="O37" s="145">
        <v>5</v>
      </c>
      <c r="P37" s="145">
        <v>0</v>
      </c>
      <c r="Q37" s="145">
        <v>1</v>
      </c>
      <c r="R37" s="145">
        <v>1</v>
      </c>
      <c r="S37" s="145">
        <v>6</v>
      </c>
      <c r="T37" s="145" t="str">
        <f t="shared" ref="T37:T68" si="1">LEFT(D37,2)</f>
        <v>MT</v>
      </c>
    </row>
    <row r="38" spans="2:20" x14ac:dyDescent="0.3">
      <c r="B38" s="145">
        <v>5</v>
      </c>
      <c r="C38" s="145">
        <v>25</v>
      </c>
      <c r="D38" s="145" t="s">
        <v>1289</v>
      </c>
      <c r="E38" s="145">
        <v>6</v>
      </c>
      <c r="F38" s="145">
        <v>8</v>
      </c>
      <c r="G38" s="145">
        <v>13</v>
      </c>
      <c r="H38" s="145">
        <v>16218</v>
      </c>
      <c r="I38" s="145"/>
      <c r="J38" s="145">
        <v>4223</v>
      </c>
      <c r="K38" s="145" t="s">
        <v>1290</v>
      </c>
      <c r="L38" s="145" t="s">
        <v>1181</v>
      </c>
      <c r="M38" s="145">
        <v>8</v>
      </c>
      <c r="N38" s="145">
        <v>0</v>
      </c>
      <c r="O38" s="145">
        <v>8</v>
      </c>
      <c r="P38" s="145">
        <v>0</v>
      </c>
      <c r="Q38" s="145">
        <v>1</v>
      </c>
      <c r="R38" s="145">
        <v>1</v>
      </c>
      <c r="S38" s="145">
        <v>9</v>
      </c>
      <c r="T38" s="145" t="str">
        <f t="shared" si="1"/>
        <v>MT</v>
      </c>
    </row>
    <row r="39" spans="2:20" x14ac:dyDescent="0.3">
      <c r="B39" s="145">
        <v>5</v>
      </c>
      <c r="C39" s="145">
        <v>25</v>
      </c>
      <c r="D39" s="145" t="s">
        <v>1332</v>
      </c>
      <c r="E39" s="145">
        <v>7</v>
      </c>
      <c r="F39" s="145">
        <v>8</v>
      </c>
      <c r="G39" s="145">
        <v>13</v>
      </c>
      <c r="H39" s="145">
        <v>17586</v>
      </c>
      <c r="I39" s="145"/>
      <c r="J39" s="145">
        <v>2052</v>
      </c>
      <c r="K39" s="145" t="s">
        <v>1333</v>
      </c>
      <c r="L39" s="145" t="s">
        <v>1181</v>
      </c>
      <c r="M39" s="145">
        <v>5</v>
      </c>
      <c r="N39" s="145">
        <v>0</v>
      </c>
      <c r="O39" s="145">
        <v>5</v>
      </c>
      <c r="P39" s="145">
        <v>0</v>
      </c>
      <c r="Q39" s="145">
        <v>0</v>
      </c>
      <c r="R39" s="145">
        <v>0</v>
      </c>
      <c r="S39" s="145">
        <v>5</v>
      </c>
      <c r="T39" s="145" t="str">
        <f t="shared" si="1"/>
        <v>MT</v>
      </c>
    </row>
    <row r="40" spans="2:20" x14ac:dyDescent="0.3">
      <c r="B40" s="145">
        <v>5</v>
      </c>
      <c r="C40" s="145">
        <v>25</v>
      </c>
      <c r="D40" s="145" t="s">
        <v>1423</v>
      </c>
      <c r="E40" s="145">
        <v>7</v>
      </c>
      <c r="F40" s="145">
        <v>8</v>
      </c>
      <c r="G40" s="145">
        <v>13</v>
      </c>
      <c r="H40" s="145">
        <v>18297</v>
      </c>
      <c r="I40" s="145"/>
      <c r="J40" s="145">
        <v>350</v>
      </c>
      <c r="K40" s="145" t="s">
        <v>1424</v>
      </c>
      <c r="L40" s="145" t="s">
        <v>1181</v>
      </c>
      <c r="M40" s="145">
        <v>0</v>
      </c>
      <c r="N40" s="145">
        <v>0</v>
      </c>
      <c r="O40" s="145">
        <v>0</v>
      </c>
      <c r="P40" s="145">
        <v>0</v>
      </c>
      <c r="Q40" s="145">
        <v>0</v>
      </c>
      <c r="R40" s="145">
        <v>0</v>
      </c>
      <c r="S40" s="145">
        <v>0</v>
      </c>
      <c r="T40" s="145" t="str">
        <f t="shared" si="1"/>
        <v>MT</v>
      </c>
    </row>
    <row r="41" spans="2:20" x14ac:dyDescent="0.3">
      <c r="B41" s="145">
        <v>5</v>
      </c>
      <c r="C41" s="145">
        <v>25</v>
      </c>
      <c r="D41" s="145" t="s">
        <v>1396</v>
      </c>
      <c r="E41" s="145">
        <v>7</v>
      </c>
      <c r="F41" s="145">
        <v>8</v>
      </c>
      <c r="G41" s="145">
        <v>13</v>
      </c>
      <c r="H41" s="145">
        <v>19245</v>
      </c>
      <c r="I41" s="145"/>
      <c r="J41" s="145">
        <v>859</v>
      </c>
      <c r="K41" s="145" t="s">
        <v>1397</v>
      </c>
      <c r="L41" s="145" t="s">
        <v>1181</v>
      </c>
      <c r="M41" s="145">
        <v>1</v>
      </c>
      <c r="N41" s="145">
        <v>0</v>
      </c>
      <c r="O41" s="145">
        <v>1</v>
      </c>
      <c r="P41" s="145">
        <v>0</v>
      </c>
      <c r="Q41" s="145">
        <v>0</v>
      </c>
      <c r="R41" s="145">
        <v>0</v>
      </c>
      <c r="S41" s="145">
        <v>1</v>
      </c>
      <c r="T41" s="145" t="str">
        <f t="shared" si="1"/>
        <v>MT</v>
      </c>
    </row>
    <row r="42" spans="2:20" x14ac:dyDescent="0.3">
      <c r="B42" s="145">
        <v>5</v>
      </c>
      <c r="C42" s="145">
        <v>25</v>
      </c>
      <c r="D42" s="145" t="s">
        <v>1382</v>
      </c>
      <c r="E42" s="145">
        <v>7</v>
      </c>
      <c r="F42" s="145">
        <v>8</v>
      </c>
      <c r="G42" s="145">
        <v>13</v>
      </c>
      <c r="H42" s="145">
        <v>19626</v>
      </c>
      <c r="I42" s="145"/>
      <c r="J42" s="145">
        <v>1120</v>
      </c>
      <c r="K42" s="145" t="s">
        <v>1383</v>
      </c>
      <c r="L42" s="145" t="s">
        <v>1181</v>
      </c>
      <c r="M42" s="145">
        <v>3</v>
      </c>
      <c r="N42" s="145">
        <v>0</v>
      </c>
      <c r="O42" s="145">
        <v>3</v>
      </c>
      <c r="P42" s="145">
        <v>0</v>
      </c>
      <c r="Q42" s="145">
        <v>0</v>
      </c>
      <c r="R42" s="145">
        <v>0</v>
      </c>
      <c r="S42" s="145">
        <v>3</v>
      </c>
      <c r="T42" s="145" t="str">
        <f t="shared" si="1"/>
        <v>MT</v>
      </c>
    </row>
    <row r="43" spans="2:20" x14ac:dyDescent="0.3">
      <c r="B43" s="145">
        <v>5</v>
      </c>
      <c r="C43" s="145">
        <v>25</v>
      </c>
      <c r="D43" s="145" t="s">
        <v>1374</v>
      </c>
      <c r="E43" s="145" t="s">
        <v>1228</v>
      </c>
      <c r="F43" s="145">
        <v>8</v>
      </c>
      <c r="G43" s="145">
        <v>13</v>
      </c>
      <c r="H43" s="145">
        <v>75307</v>
      </c>
      <c r="I43" s="145"/>
      <c r="J43" s="145">
        <v>1230</v>
      </c>
      <c r="K43" s="145" t="s">
        <v>1375</v>
      </c>
      <c r="L43" s="145" t="s">
        <v>1181</v>
      </c>
      <c r="M43" s="145">
        <v>4</v>
      </c>
      <c r="N43" s="145">
        <v>1</v>
      </c>
      <c r="O43" s="145">
        <v>5</v>
      </c>
      <c r="P43" s="145">
        <v>0</v>
      </c>
      <c r="Q43" s="145">
        <v>6</v>
      </c>
      <c r="R43" s="145">
        <v>6</v>
      </c>
      <c r="S43" s="145">
        <v>11</v>
      </c>
      <c r="T43" s="145" t="str">
        <f t="shared" si="1"/>
        <v>MT</v>
      </c>
    </row>
    <row r="44" spans="2:20" x14ac:dyDescent="0.3">
      <c r="B44" s="145">
        <v>5</v>
      </c>
      <c r="C44" s="145">
        <v>25</v>
      </c>
      <c r="D44" s="145" t="s">
        <v>1265</v>
      </c>
      <c r="E44" s="145" t="s">
        <v>1228</v>
      </c>
      <c r="F44" s="145">
        <v>8</v>
      </c>
      <c r="G44" s="145">
        <v>13</v>
      </c>
      <c r="H44" s="145">
        <v>75391</v>
      </c>
      <c r="I44" s="145"/>
      <c r="J44" s="145">
        <v>5604</v>
      </c>
      <c r="K44" s="145" t="s">
        <v>1266</v>
      </c>
      <c r="L44" s="145" t="s">
        <v>1181</v>
      </c>
      <c r="M44" s="145">
        <v>8</v>
      </c>
      <c r="N44" s="145">
        <v>7</v>
      </c>
      <c r="O44" s="145">
        <v>15</v>
      </c>
      <c r="P44" s="145">
        <v>1</v>
      </c>
      <c r="Q44" s="145">
        <v>5</v>
      </c>
      <c r="R44" s="145">
        <v>6</v>
      </c>
      <c r="S44" s="145">
        <v>21</v>
      </c>
      <c r="T44" s="145" t="str">
        <f t="shared" si="1"/>
        <v>MT</v>
      </c>
    </row>
    <row r="45" spans="2:20" x14ac:dyDescent="0.3">
      <c r="B45" s="145">
        <v>5</v>
      </c>
      <c r="C45" s="145">
        <v>25</v>
      </c>
      <c r="D45" s="145" t="s">
        <v>1184</v>
      </c>
      <c r="E45" s="145" t="s">
        <v>1185</v>
      </c>
      <c r="F45" s="145">
        <v>8</v>
      </c>
      <c r="G45" s="145">
        <v>13</v>
      </c>
      <c r="H45" s="145">
        <v>75472</v>
      </c>
      <c r="I45" s="145"/>
      <c r="J45" s="145">
        <v>60462</v>
      </c>
      <c r="K45" s="145" t="s">
        <v>1186</v>
      </c>
      <c r="L45" s="145" t="s">
        <v>1181</v>
      </c>
      <c r="M45" s="145">
        <v>50</v>
      </c>
      <c r="N45" s="145">
        <v>32</v>
      </c>
      <c r="O45" s="145">
        <v>82</v>
      </c>
      <c r="P45" s="145">
        <v>4</v>
      </c>
      <c r="Q45" s="145">
        <v>24</v>
      </c>
      <c r="R45" s="145">
        <v>28</v>
      </c>
      <c r="S45" s="145">
        <v>110</v>
      </c>
      <c r="T45" s="145" t="str">
        <f t="shared" si="1"/>
        <v>MT</v>
      </c>
    </row>
    <row r="46" spans="2:20" x14ac:dyDescent="0.3">
      <c r="B46" s="145">
        <v>5</v>
      </c>
      <c r="C46" s="145">
        <v>25</v>
      </c>
      <c r="D46" s="145" t="s">
        <v>1433</v>
      </c>
      <c r="E46" s="145">
        <v>7</v>
      </c>
      <c r="F46" s="145">
        <v>8</v>
      </c>
      <c r="G46" s="145">
        <v>13</v>
      </c>
      <c r="H46" s="145">
        <v>20851</v>
      </c>
      <c r="I46" s="145"/>
      <c r="J46" s="145">
        <v>0</v>
      </c>
      <c r="K46" s="145" t="s">
        <v>1434</v>
      </c>
      <c r="L46" s="145" t="s">
        <v>1181</v>
      </c>
      <c r="M46" s="145">
        <v>16</v>
      </c>
      <c r="N46" s="145">
        <v>5</v>
      </c>
      <c r="O46" s="145">
        <v>21</v>
      </c>
      <c r="P46" s="145">
        <v>1</v>
      </c>
      <c r="Q46" s="145">
        <v>6</v>
      </c>
      <c r="R46" s="145">
        <v>7</v>
      </c>
      <c r="S46" s="145">
        <v>28</v>
      </c>
      <c r="T46" s="145" t="str">
        <f t="shared" si="1"/>
        <v>MT</v>
      </c>
    </row>
    <row r="47" spans="2:20" x14ac:dyDescent="0.3">
      <c r="B47" s="145">
        <v>5</v>
      </c>
      <c r="C47" s="145">
        <v>25</v>
      </c>
      <c r="D47" s="145" t="s">
        <v>1443</v>
      </c>
      <c r="E47" s="145">
        <v>7</v>
      </c>
      <c r="F47" s="145">
        <v>8</v>
      </c>
      <c r="G47" s="145">
        <v>13</v>
      </c>
      <c r="H47" s="145">
        <v>20852</v>
      </c>
      <c r="I47" s="145"/>
      <c r="J47" s="145">
        <v>0</v>
      </c>
      <c r="K47" s="145" t="s">
        <v>1434</v>
      </c>
      <c r="L47" s="145" t="s">
        <v>1181</v>
      </c>
      <c r="M47" s="145">
        <v>0</v>
      </c>
      <c r="N47" s="145">
        <v>0</v>
      </c>
      <c r="O47" s="145">
        <v>0</v>
      </c>
      <c r="P47" s="145">
        <v>0</v>
      </c>
      <c r="Q47" s="145">
        <v>0</v>
      </c>
      <c r="R47" s="145">
        <v>0</v>
      </c>
      <c r="S47" s="145">
        <v>0</v>
      </c>
      <c r="T47" s="145" t="str">
        <f t="shared" si="1"/>
        <v>MT</v>
      </c>
    </row>
    <row r="48" spans="2:20" x14ac:dyDescent="0.3">
      <c r="B48" s="145">
        <v>5</v>
      </c>
      <c r="C48" s="145">
        <v>25</v>
      </c>
      <c r="D48" s="145" t="s">
        <v>1444</v>
      </c>
      <c r="E48" s="145">
        <v>7</v>
      </c>
      <c r="F48" s="145">
        <v>8</v>
      </c>
      <c r="G48" s="145">
        <v>13</v>
      </c>
      <c r="H48" s="145">
        <v>21352</v>
      </c>
      <c r="I48" s="145"/>
      <c r="J48" s="145">
        <v>0</v>
      </c>
      <c r="K48" s="145" t="s">
        <v>1445</v>
      </c>
      <c r="L48" s="145" t="s">
        <v>1181</v>
      </c>
      <c r="M48" s="145">
        <v>0</v>
      </c>
      <c r="N48" s="145">
        <v>0</v>
      </c>
      <c r="O48" s="145">
        <v>0</v>
      </c>
      <c r="P48" s="145">
        <v>0</v>
      </c>
      <c r="Q48" s="145">
        <v>0</v>
      </c>
      <c r="R48" s="145">
        <v>0</v>
      </c>
      <c r="S48" s="145">
        <v>0</v>
      </c>
      <c r="T48" s="145" t="str">
        <f t="shared" si="1"/>
        <v>MT</v>
      </c>
    </row>
    <row r="49" spans="2:20" x14ac:dyDescent="0.3">
      <c r="B49" s="145">
        <v>5</v>
      </c>
      <c r="C49" s="145">
        <v>25</v>
      </c>
      <c r="D49" s="145" t="s">
        <v>1364</v>
      </c>
      <c r="E49" s="145">
        <v>7</v>
      </c>
      <c r="F49" s="145">
        <v>8</v>
      </c>
      <c r="G49" s="145">
        <v>13</v>
      </c>
      <c r="H49" s="145">
        <v>21354</v>
      </c>
      <c r="I49" s="145"/>
      <c r="J49" s="145">
        <v>1495</v>
      </c>
      <c r="K49" s="145" t="s">
        <v>1365</v>
      </c>
      <c r="L49" s="145" t="s">
        <v>1181</v>
      </c>
      <c r="M49" s="145">
        <v>4</v>
      </c>
      <c r="N49" s="145">
        <v>0</v>
      </c>
      <c r="O49" s="145">
        <v>4</v>
      </c>
      <c r="P49" s="145">
        <v>0</v>
      </c>
      <c r="Q49" s="145">
        <v>0</v>
      </c>
      <c r="R49" s="145">
        <v>0</v>
      </c>
      <c r="S49" s="145">
        <v>4</v>
      </c>
      <c r="T49" s="145" t="str">
        <f t="shared" si="1"/>
        <v>MT</v>
      </c>
    </row>
    <row r="50" spans="2:20" x14ac:dyDescent="0.3">
      <c r="B50" s="145">
        <v>5</v>
      </c>
      <c r="C50" s="145">
        <v>25</v>
      </c>
      <c r="D50" s="145" t="s">
        <v>1427</v>
      </c>
      <c r="E50" s="145">
        <v>7</v>
      </c>
      <c r="F50" s="145">
        <v>8</v>
      </c>
      <c r="G50" s="145">
        <v>13</v>
      </c>
      <c r="H50" s="145">
        <v>21516</v>
      </c>
      <c r="I50" s="145"/>
      <c r="J50" s="145">
        <v>248</v>
      </c>
      <c r="K50" s="145" t="s">
        <v>1428</v>
      </c>
      <c r="L50" s="145" t="s">
        <v>1181</v>
      </c>
      <c r="M50" s="145">
        <v>1</v>
      </c>
      <c r="N50" s="145">
        <v>0</v>
      </c>
      <c r="O50" s="145">
        <v>1</v>
      </c>
      <c r="P50" s="145">
        <v>0</v>
      </c>
      <c r="Q50" s="145">
        <v>0</v>
      </c>
      <c r="R50" s="145">
        <v>0</v>
      </c>
      <c r="S50" s="145">
        <v>1</v>
      </c>
      <c r="T50" s="145" t="str">
        <f t="shared" si="1"/>
        <v>MT</v>
      </c>
    </row>
    <row r="51" spans="2:20" x14ac:dyDescent="0.3">
      <c r="B51" s="145">
        <v>5</v>
      </c>
      <c r="C51" s="145">
        <v>25</v>
      </c>
      <c r="D51" s="145" t="s">
        <v>1446</v>
      </c>
      <c r="E51" s="145">
        <v>7</v>
      </c>
      <c r="F51" s="145">
        <v>8</v>
      </c>
      <c r="G51" s="145">
        <v>13</v>
      </c>
      <c r="H51" s="145">
        <v>21518</v>
      </c>
      <c r="I51" s="145"/>
      <c r="J51" s="145">
        <v>0</v>
      </c>
      <c r="K51" s="145" t="s">
        <v>1447</v>
      </c>
      <c r="L51" s="145" t="s">
        <v>1181</v>
      </c>
      <c r="M51" s="145">
        <v>0</v>
      </c>
      <c r="N51" s="145">
        <v>0</v>
      </c>
      <c r="O51" s="145">
        <v>0</v>
      </c>
      <c r="P51" s="145">
        <v>0</v>
      </c>
      <c r="Q51" s="145">
        <v>0</v>
      </c>
      <c r="R51" s="145">
        <v>0</v>
      </c>
      <c r="S51" s="145">
        <v>0</v>
      </c>
      <c r="T51" s="145" t="str">
        <f t="shared" si="1"/>
        <v>MT</v>
      </c>
    </row>
    <row r="52" spans="2:20" x14ac:dyDescent="0.3">
      <c r="B52" s="145">
        <v>5</v>
      </c>
      <c r="C52" s="145">
        <v>25</v>
      </c>
      <c r="D52" s="145" t="s">
        <v>1191</v>
      </c>
      <c r="E52" s="145" t="s">
        <v>1185</v>
      </c>
      <c r="F52" s="145">
        <v>8</v>
      </c>
      <c r="G52" s="145">
        <v>13</v>
      </c>
      <c r="H52" s="145">
        <v>75928</v>
      </c>
      <c r="I52" s="145"/>
      <c r="J52" s="145">
        <v>42557</v>
      </c>
      <c r="K52" s="145" t="s">
        <v>1192</v>
      </c>
      <c r="L52" s="145" t="s">
        <v>1181</v>
      </c>
      <c r="M52" s="145">
        <v>47</v>
      </c>
      <c r="N52" s="145">
        <v>0</v>
      </c>
      <c r="O52" s="145">
        <v>47</v>
      </c>
      <c r="P52" s="145">
        <v>5</v>
      </c>
      <c r="Q52" s="145">
        <v>11</v>
      </c>
      <c r="R52" s="145">
        <v>16</v>
      </c>
      <c r="S52" s="145">
        <v>63</v>
      </c>
      <c r="T52" s="145" t="str">
        <f t="shared" si="1"/>
        <v>MT</v>
      </c>
    </row>
    <row r="53" spans="2:20" x14ac:dyDescent="0.3">
      <c r="B53" s="145">
        <v>5</v>
      </c>
      <c r="C53" s="145">
        <v>25</v>
      </c>
      <c r="D53" s="145" t="s">
        <v>1435</v>
      </c>
      <c r="E53" s="145">
        <v>7</v>
      </c>
      <c r="F53" s="145">
        <v>8</v>
      </c>
      <c r="G53" s="145">
        <v>13</v>
      </c>
      <c r="H53" s="145">
        <v>22633</v>
      </c>
      <c r="I53" s="145"/>
      <c r="J53" s="145">
        <v>0</v>
      </c>
      <c r="K53" s="145" t="s">
        <v>1436</v>
      </c>
      <c r="L53" s="145" t="s">
        <v>1181</v>
      </c>
      <c r="M53" s="145">
        <v>18</v>
      </c>
      <c r="N53" s="145">
        <v>0</v>
      </c>
      <c r="O53" s="145">
        <v>18</v>
      </c>
      <c r="P53" s="145">
        <v>0</v>
      </c>
      <c r="Q53" s="145">
        <v>6</v>
      </c>
      <c r="R53" s="145">
        <v>6</v>
      </c>
      <c r="S53" s="145">
        <v>24</v>
      </c>
      <c r="T53" s="145" t="str">
        <f t="shared" si="1"/>
        <v>MT</v>
      </c>
    </row>
    <row r="54" spans="2:20" x14ac:dyDescent="0.3">
      <c r="B54" s="145">
        <v>5</v>
      </c>
      <c r="C54" s="145">
        <v>25</v>
      </c>
      <c r="D54" s="145" t="s">
        <v>1370</v>
      </c>
      <c r="E54" s="145" t="s">
        <v>1228</v>
      </c>
      <c r="F54" s="145">
        <v>8</v>
      </c>
      <c r="G54" s="145">
        <v>13</v>
      </c>
      <c r="H54" s="145">
        <v>75955</v>
      </c>
      <c r="I54" s="145"/>
      <c r="J54" s="145">
        <v>1294</v>
      </c>
      <c r="K54" s="145" t="s">
        <v>1371</v>
      </c>
      <c r="L54" s="145" t="s">
        <v>1181</v>
      </c>
      <c r="M54" s="145">
        <v>1</v>
      </c>
      <c r="N54" s="145">
        <v>0</v>
      </c>
      <c r="O54" s="145">
        <v>1</v>
      </c>
      <c r="P54" s="145">
        <v>1</v>
      </c>
      <c r="Q54" s="145">
        <v>0</v>
      </c>
      <c r="R54" s="145">
        <v>1</v>
      </c>
      <c r="S54" s="145">
        <v>2</v>
      </c>
      <c r="T54" s="145" t="str">
        <f t="shared" si="1"/>
        <v>MT</v>
      </c>
    </row>
    <row r="55" spans="2:20" x14ac:dyDescent="0.3">
      <c r="B55" s="145">
        <v>5</v>
      </c>
      <c r="C55" s="145">
        <v>25</v>
      </c>
      <c r="D55" s="145" t="s">
        <v>1219</v>
      </c>
      <c r="E55" s="145" t="s">
        <v>1211</v>
      </c>
      <c r="F55" s="145">
        <v>8</v>
      </c>
      <c r="G55" s="145">
        <v>13</v>
      </c>
      <c r="H55" s="145">
        <v>76165</v>
      </c>
      <c r="I55" s="145"/>
      <c r="J55" s="145">
        <v>10880</v>
      </c>
      <c r="K55" s="145" t="s">
        <v>1220</v>
      </c>
      <c r="L55" s="145" t="s">
        <v>1181</v>
      </c>
      <c r="M55" s="145">
        <v>13</v>
      </c>
      <c r="N55" s="145">
        <v>1</v>
      </c>
      <c r="O55" s="145">
        <v>14</v>
      </c>
      <c r="P55" s="145">
        <v>0</v>
      </c>
      <c r="Q55" s="145">
        <v>6</v>
      </c>
      <c r="R55" s="145">
        <v>6</v>
      </c>
      <c r="S55" s="145">
        <v>20</v>
      </c>
      <c r="T55" s="145" t="str">
        <f t="shared" si="1"/>
        <v>MT</v>
      </c>
    </row>
    <row r="56" spans="2:20" x14ac:dyDescent="0.3">
      <c r="B56" s="145">
        <v>5</v>
      </c>
      <c r="C56" s="145">
        <v>25</v>
      </c>
      <c r="D56" s="145" t="s">
        <v>1309</v>
      </c>
      <c r="E56" s="145">
        <v>6</v>
      </c>
      <c r="F56" s="145">
        <v>8</v>
      </c>
      <c r="G56" s="145">
        <v>13</v>
      </c>
      <c r="H56" s="145">
        <v>23430</v>
      </c>
      <c r="I56" s="145"/>
      <c r="J56" s="145">
        <v>3342</v>
      </c>
      <c r="K56" s="145" t="s">
        <v>1310</v>
      </c>
      <c r="L56" s="145" t="s">
        <v>1181</v>
      </c>
      <c r="M56" s="145">
        <v>8</v>
      </c>
      <c r="N56" s="145">
        <v>0</v>
      </c>
      <c r="O56" s="145">
        <v>8</v>
      </c>
      <c r="P56" s="145">
        <v>1</v>
      </c>
      <c r="Q56" s="145">
        <v>3</v>
      </c>
      <c r="R56" s="145">
        <v>4</v>
      </c>
      <c r="S56" s="145">
        <v>12</v>
      </c>
      <c r="T56" s="145" t="str">
        <f t="shared" si="1"/>
        <v>MT</v>
      </c>
    </row>
    <row r="57" spans="2:20" x14ac:dyDescent="0.3">
      <c r="B57" s="145">
        <v>5</v>
      </c>
      <c r="C57" s="145">
        <v>25</v>
      </c>
      <c r="D57" s="145" t="s">
        <v>1269</v>
      </c>
      <c r="E57" s="145">
        <v>6</v>
      </c>
      <c r="F57" s="145">
        <v>8</v>
      </c>
      <c r="G57" s="145">
        <v>13</v>
      </c>
      <c r="H57" s="145">
        <v>23562</v>
      </c>
      <c r="I57" s="145"/>
      <c r="J57" s="145">
        <v>5264</v>
      </c>
      <c r="K57" s="145" t="s">
        <v>1270</v>
      </c>
      <c r="L57" s="145" t="s">
        <v>1181</v>
      </c>
      <c r="M57" s="145">
        <v>8</v>
      </c>
      <c r="N57" s="145">
        <v>0</v>
      </c>
      <c r="O57" s="145">
        <v>8</v>
      </c>
      <c r="P57" s="145">
        <v>1</v>
      </c>
      <c r="Q57" s="145">
        <v>5</v>
      </c>
      <c r="R57" s="145">
        <v>6</v>
      </c>
      <c r="S57" s="145">
        <v>14</v>
      </c>
      <c r="T57" s="145" t="str">
        <f t="shared" si="1"/>
        <v>MT</v>
      </c>
    </row>
    <row r="58" spans="2:20" x14ac:dyDescent="0.3">
      <c r="B58" s="145">
        <v>5</v>
      </c>
      <c r="C58" s="145">
        <v>25</v>
      </c>
      <c r="D58" s="145" t="s">
        <v>1404</v>
      </c>
      <c r="E58" s="145" t="s">
        <v>1253</v>
      </c>
      <c r="F58" s="145">
        <v>8</v>
      </c>
      <c r="G58" s="145">
        <v>13</v>
      </c>
      <c r="H58" s="145">
        <v>76234</v>
      </c>
      <c r="I58" s="145">
        <v>92</v>
      </c>
      <c r="J58" s="145">
        <v>829</v>
      </c>
      <c r="K58" s="145" t="s">
        <v>1405</v>
      </c>
      <c r="L58" s="145" t="s">
        <v>1181</v>
      </c>
      <c r="M58" s="145">
        <v>2</v>
      </c>
      <c r="N58" s="145">
        <v>0</v>
      </c>
      <c r="O58" s="145">
        <v>2</v>
      </c>
      <c r="P58" s="145">
        <v>0</v>
      </c>
      <c r="Q58" s="145">
        <v>0</v>
      </c>
      <c r="R58" s="145">
        <v>0</v>
      </c>
      <c r="S58" s="145">
        <v>2</v>
      </c>
      <c r="T58" s="145" t="str">
        <f t="shared" si="1"/>
        <v>MT</v>
      </c>
    </row>
    <row r="59" spans="2:20" x14ac:dyDescent="0.3">
      <c r="B59" s="145">
        <v>5</v>
      </c>
      <c r="C59" s="145">
        <v>25</v>
      </c>
      <c r="D59" s="145" t="s">
        <v>1313</v>
      </c>
      <c r="E59" s="145" t="s">
        <v>1228</v>
      </c>
      <c r="F59" s="145">
        <v>8</v>
      </c>
      <c r="G59" s="145">
        <v>13</v>
      </c>
      <c r="H59" s="145">
        <v>76330</v>
      </c>
      <c r="I59" s="145"/>
      <c r="J59" s="145">
        <v>3137</v>
      </c>
      <c r="K59" s="145" t="s">
        <v>1314</v>
      </c>
      <c r="L59" s="145" t="s">
        <v>1181</v>
      </c>
      <c r="M59" s="145">
        <v>5</v>
      </c>
      <c r="N59" s="145">
        <v>0</v>
      </c>
      <c r="O59" s="145">
        <v>5</v>
      </c>
      <c r="P59" s="145">
        <v>0</v>
      </c>
      <c r="Q59" s="145">
        <v>6</v>
      </c>
      <c r="R59" s="145">
        <v>6</v>
      </c>
      <c r="S59" s="145">
        <v>11</v>
      </c>
      <c r="T59" s="145" t="str">
        <f t="shared" si="1"/>
        <v>MT</v>
      </c>
    </row>
    <row r="60" spans="2:20" x14ac:dyDescent="0.3">
      <c r="B60" s="145">
        <v>5</v>
      </c>
      <c r="C60" s="145">
        <v>25</v>
      </c>
      <c r="D60" s="145" t="s">
        <v>1187</v>
      </c>
      <c r="E60" s="145">
        <v>3</v>
      </c>
      <c r="F60" s="145">
        <v>8</v>
      </c>
      <c r="G60" s="145">
        <v>13</v>
      </c>
      <c r="H60" s="145">
        <v>24534</v>
      </c>
      <c r="I60" s="145">
        <v>322</v>
      </c>
      <c r="J60" s="145">
        <v>58940</v>
      </c>
      <c r="K60" s="145" t="s">
        <v>1188</v>
      </c>
      <c r="L60" s="145" t="s">
        <v>1181</v>
      </c>
      <c r="M60" s="145">
        <v>80</v>
      </c>
      <c r="N60" s="145">
        <v>12</v>
      </c>
      <c r="O60" s="145">
        <v>92</v>
      </c>
      <c r="P60" s="145">
        <v>5</v>
      </c>
      <c r="Q60" s="145">
        <v>32</v>
      </c>
      <c r="R60" s="145">
        <v>37</v>
      </c>
      <c r="S60" s="145">
        <v>129</v>
      </c>
      <c r="T60" s="145" t="str">
        <f t="shared" si="1"/>
        <v>MT</v>
      </c>
    </row>
    <row r="61" spans="2:20" x14ac:dyDescent="0.3">
      <c r="B61" s="145">
        <v>5</v>
      </c>
      <c r="C61" s="145">
        <v>25</v>
      </c>
      <c r="D61" s="145" t="s">
        <v>1283</v>
      </c>
      <c r="E61" s="145">
        <v>6</v>
      </c>
      <c r="F61" s="145">
        <v>8</v>
      </c>
      <c r="G61" s="145">
        <v>13</v>
      </c>
      <c r="H61" s="145">
        <v>25752</v>
      </c>
      <c r="I61" s="145"/>
      <c r="J61" s="145">
        <v>4555</v>
      </c>
      <c r="K61" s="145" t="s">
        <v>1284</v>
      </c>
      <c r="L61" s="145" t="s">
        <v>1181</v>
      </c>
      <c r="M61" s="145">
        <v>15</v>
      </c>
      <c r="N61" s="145">
        <v>0</v>
      </c>
      <c r="O61" s="145">
        <v>15</v>
      </c>
      <c r="P61" s="145">
        <v>0</v>
      </c>
      <c r="Q61" s="145">
        <v>1</v>
      </c>
      <c r="R61" s="145">
        <v>1</v>
      </c>
      <c r="S61" s="145">
        <v>16</v>
      </c>
      <c r="T61" s="145" t="str">
        <f t="shared" si="1"/>
        <v>MT</v>
      </c>
    </row>
    <row r="62" spans="2:20" x14ac:dyDescent="0.3">
      <c r="B62" s="145">
        <v>5</v>
      </c>
      <c r="C62" s="145">
        <v>25</v>
      </c>
      <c r="D62" s="145" t="s">
        <v>1305</v>
      </c>
      <c r="E62" s="145">
        <v>6</v>
      </c>
      <c r="F62" s="145">
        <v>8</v>
      </c>
      <c r="G62" s="145">
        <v>13</v>
      </c>
      <c r="H62" s="145">
        <v>26172</v>
      </c>
      <c r="I62" s="145"/>
      <c r="J62" s="145">
        <v>3605</v>
      </c>
      <c r="K62" s="145" t="s">
        <v>1306</v>
      </c>
      <c r="L62" s="145" t="s">
        <v>1181</v>
      </c>
      <c r="M62" s="145">
        <v>0</v>
      </c>
      <c r="N62" s="145">
        <v>0</v>
      </c>
      <c r="O62" s="145">
        <v>0</v>
      </c>
      <c r="P62" s="145">
        <v>0</v>
      </c>
      <c r="Q62" s="145">
        <v>0</v>
      </c>
      <c r="R62" s="145">
        <v>0</v>
      </c>
      <c r="S62" s="145">
        <v>0</v>
      </c>
      <c r="T62" s="145" t="str">
        <f t="shared" si="1"/>
        <v>MT</v>
      </c>
    </row>
    <row r="63" spans="2:20" x14ac:dyDescent="0.3">
      <c r="B63" s="145">
        <v>5</v>
      </c>
      <c r="C63" s="145">
        <v>25</v>
      </c>
      <c r="D63" s="145" t="s">
        <v>1402</v>
      </c>
      <c r="E63" s="145">
        <v>7</v>
      </c>
      <c r="F63" s="145">
        <v>8</v>
      </c>
      <c r="G63" s="145">
        <v>13</v>
      </c>
      <c r="H63" s="145">
        <v>26232</v>
      </c>
      <c r="I63" s="145"/>
      <c r="J63" s="145">
        <v>848</v>
      </c>
      <c r="K63" s="145" t="s">
        <v>1403</v>
      </c>
      <c r="L63" s="145" t="s">
        <v>1181</v>
      </c>
      <c r="M63" s="145">
        <v>2</v>
      </c>
      <c r="N63" s="145">
        <v>4</v>
      </c>
      <c r="O63" s="145">
        <v>6</v>
      </c>
      <c r="P63" s="145">
        <v>0</v>
      </c>
      <c r="Q63" s="145">
        <v>0</v>
      </c>
      <c r="R63" s="145">
        <v>0</v>
      </c>
      <c r="S63" s="145">
        <v>6</v>
      </c>
      <c r="T63" s="145" t="str">
        <f t="shared" si="1"/>
        <v>MT</v>
      </c>
    </row>
    <row r="64" spans="2:20" x14ac:dyDescent="0.3">
      <c r="B64" s="145">
        <v>5</v>
      </c>
      <c r="C64" s="145">
        <v>25</v>
      </c>
      <c r="D64" s="145" t="s">
        <v>1223</v>
      </c>
      <c r="E64" s="145">
        <v>6</v>
      </c>
      <c r="F64" s="145">
        <v>8</v>
      </c>
      <c r="G64" s="145">
        <v>13</v>
      </c>
      <c r="H64" s="145">
        <v>26766</v>
      </c>
      <c r="I64" s="145"/>
      <c r="J64" s="145">
        <v>9672</v>
      </c>
      <c r="K64" s="145" t="s">
        <v>1224</v>
      </c>
      <c r="L64" s="145" t="s">
        <v>1181</v>
      </c>
      <c r="M64" s="145">
        <v>20</v>
      </c>
      <c r="N64" s="145">
        <v>1</v>
      </c>
      <c r="O64" s="145">
        <v>21</v>
      </c>
      <c r="P64" s="145">
        <v>0</v>
      </c>
      <c r="Q64" s="145">
        <v>5</v>
      </c>
      <c r="R64" s="145">
        <v>5</v>
      </c>
      <c r="S64" s="145">
        <v>26</v>
      </c>
      <c r="T64" s="145" t="str">
        <f t="shared" si="1"/>
        <v>MT</v>
      </c>
    </row>
    <row r="65" spans="2:20" x14ac:dyDescent="0.3">
      <c r="B65" s="145">
        <v>5</v>
      </c>
      <c r="C65" s="145">
        <v>25</v>
      </c>
      <c r="D65" s="145" t="s">
        <v>1205</v>
      </c>
      <c r="E65" s="145">
        <v>4</v>
      </c>
      <c r="F65" s="145">
        <v>8</v>
      </c>
      <c r="G65" s="145">
        <v>13</v>
      </c>
      <c r="H65" s="145">
        <v>27144</v>
      </c>
      <c r="I65" s="145"/>
      <c r="J65" s="145">
        <v>29411</v>
      </c>
      <c r="K65" s="145" t="s">
        <v>1206</v>
      </c>
      <c r="L65" s="145" t="s">
        <v>1181</v>
      </c>
      <c r="M65" s="145">
        <v>50</v>
      </c>
      <c r="N65" s="145">
        <v>9</v>
      </c>
      <c r="O65" s="145">
        <v>59</v>
      </c>
      <c r="P65" s="145">
        <v>1</v>
      </c>
      <c r="Q65" s="145">
        <v>13</v>
      </c>
      <c r="R65" s="145">
        <v>14</v>
      </c>
      <c r="S65" s="145">
        <v>73</v>
      </c>
      <c r="T65" s="145" t="str">
        <f t="shared" si="1"/>
        <v>MT</v>
      </c>
    </row>
    <row r="66" spans="2:20" x14ac:dyDescent="0.3">
      <c r="B66" s="145">
        <v>5</v>
      </c>
      <c r="C66" s="145">
        <v>25</v>
      </c>
      <c r="D66" s="145" t="s">
        <v>1250</v>
      </c>
      <c r="E66" s="145" t="s">
        <v>1228</v>
      </c>
      <c r="F66" s="145">
        <v>8</v>
      </c>
      <c r="G66" s="145">
        <v>13</v>
      </c>
      <c r="H66" s="145">
        <v>77269</v>
      </c>
      <c r="I66" s="145"/>
      <c r="J66" s="145">
        <v>6850</v>
      </c>
      <c r="K66" s="145" t="s">
        <v>1251</v>
      </c>
      <c r="L66" s="145" t="s">
        <v>1181</v>
      </c>
      <c r="M66" s="145">
        <v>11</v>
      </c>
      <c r="N66" s="145">
        <v>0</v>
      </c>
      <c r="O66" s="145">
        <v>11</v>
      </c>
      <c r="P66" s="145">
        <v>1</v>
      </c>
      <c r="Q66" s="145">
        <v>6</v>
      </c>
      <c r="R66" s="145">
        <v>7</v>
      </c>
      <c r="S66" s="145">
        <v>18</v>
      </c>
      <c r="T66" s="145" t="str">
        <f t="shared" si="1"/>
        <v>MT</v>
      </c>
    </row>
    <row r="67" spans="2:20" x14ac:dyDescent="0.3">
      <c r="B67" s="145">
        <v>5</v>
      </c>
      <c r="C67" s="145">
        <v>25</v>
      </c>
      <c r="D67" s="145" t="s">
        <v>1417</v>
      </c>
      <c r="E67" s="145">
        <v>7</v>
      </c>
      <c r="F67" s="145">
        <v>8</v>
      </c>
      <c r="G67" s="145">
        <v>13</v>
      </c>
      <c r="H67" s="145">
        <v>28704</v>
      </c>
      <c r="I67" s="145"/>
      <c r="J67" s="145">
        <v>556</v>
      </c>
      <c r="K67" s="145" t="s">
        <v>1418</v>
      </c>
      <c r="L67" s="145" t="s">
        <v>1181</v>
      </c>
      <c r="M67" s="145">
        <v>3</v>
      </c>
      <c r="N67" s="145">
        <v>0</v>
      </c>
      <c r="O67" s="145">
        <v>3</v>
      </c>
      <c r="P67" s="145">
        <v>0</v>
      </c>
      <c r="Q67" s="145">
        <v>0</v>
      </c>
      <c r="R67" s="145">
        <v>0</v>
      </c>
      <c r="S67" s="145">
        <v>3</v>
      </c>
      <c r="T67" s="145" t="str">
        <f t="shared" si="1"/>
        <v>MT</v>
      </c>
    </row>
    <row r="68" spans="2:20" x14ac:dyDescent="0.3">
      <c r="B68" s="145">
        <v>5</v>
      </c>
      <c r="C68" s="145">
        <v>25</v>
      </c>
      <c r="D68" s="145" t="s">
        <v>1221</v>
      </c>
      <c r="E68" s="145" t="s">
        <v>1211</v>
      </c>
      <c r="F68" s="145">
        <v>8</v>
      </c>
      <c r="G68" s="145">
        <v>13</v>
      </c>
      <c r="H68" s="145">
        <v>77929</v>
      </c>
      <c r="I68" s="145"/>
      <c r="J68" s="145">
        <v>10271</v>
      </c>
      <c r="K68" s="145" t="s">
        <v>1222</v>
      </c>
      <c r="L68" s="145" t="s">
        <v>1181</v>
      </c>
      <c r="M68" s="145">
        <v>12</v>
      </c>
      <c r="N68" s="145">
        <v>3</v>
      </c>
      <c r="O68" s="145">
        <v>15</v>
      </c>
      <c r="P68" s="145">
        <v>0</v>
      </c>
      <c r="Q68" s="145">
        <v>5</v>
      </c>
      <c r="R68" s="145">
        <v>5</v>
      </c>
      <c r="S68" s="145">
        <v>20</v>
      </c>
      <c r="T68" s="145" t="str">
        <f t="shared" si="1"/>
        <v>MT</v>
      </c>
    </row>
    <row r="69" spans="2:20" x14ac:dyDescent="0.3">
      <c r="B69" s="145">
        <v>5</v>
      </c>
      <c r="C69" s="145">
        <v>25</v>
      </c>
      <c r="D69" s="145" t="s">
        <v>1412</v>
      </c>
      <c r="E69" s="145">
        <v>7</v>
      </c>
      <c r="F69" s="145">
        <v>8</v>
      </c>
      <c r="G69" s="145">
        <v>13</v>
      </c>
      <c r="H69" s="145">
        <v>30699</v>
      </c>
      <c r="I69" s="145">
        <v>92</v>
      </c>
      <c r="J69" s="145">
        <v>635</v>
      </c>
      <c r="K69" s="145" t="s">
        <v>1413</v>
      </c>
      <c r="L69" s="145" t="s">
        <v>1181</v>
      </c>
      <c r="M69" s="145">
        <v>1</v>
      </c>
      <c r="N69" s="145">
        <v>0</v>
      </c>
      <c r="O69" s="145">
        <v>1</v>
      </c>
      <c r="P69" s="145">
        <v>0</v>
      </c>
      <c r="Q69" s="145">
        <v>0</v>
      </c>
      <c r="R69" s="145">
        <v>0</v>
      </c>
      <c r="S69" s="145">
        <v>1</v>
      </c>
      <c r="T69" s="145" t="str">
        <f t="shared" ref="T69:T100" si="2">LEFT(D69,2)</f>
        <v>MT</v>
      </c>
    </row>
    <row r="70" spans="2:20" x14ac:dyDescent="0.3">
      <c r="B70" s="145">
        <v>5</v>
      </c>
      <c r="C70" s="145">
        <v>25</v>
      </c>
      <c r="D70" s="145" t="s">
        <v>1334</v>
      </c>
      <c r="E70" s="145" t="s">
        <v>1228</v>
      </c>
      <c r="F70" s="145">
        <v>8</v>
      </c>
      <c r="G70" s="145">
        <v>13</v>
      </c>
      <c r="H70" s="145">
        <v>78172</v>
      </c>
      <c r="I70" s="145"/>
      <c r="J70" s="145">
        <v>2022</v>
      </c>
      <c r="K70" s="145" t="s">
        <v>1335</v>
      </c>
      <c r="L70" s="145" t="s">
        <v>1181</v>
      </c>
      <c r="M70" s="145">
        <v>5</v>
      </c>
      <c r="N70" s="145">
        <v>0</v>
      </c>
      <c r="O70" s="145">
        <v>5</v>
      </c>
      <c r="P70" s="145">
        <v>0</v>
      </c>
      <c r="Q70" s="145">
        <v>1</v>
      </c>
      <c r="R70" s="145">
        <v>1</v>
      </c>
      <c r="S70" s="145">
        <v>6</v>
      </c>
      <c r="T70" s="145" t="str">
        <f t="shared" si="2"/>
        <v>MT</v>
      </c>
    </row>
    <row r="71" spans="2:20" x14ac:dyDescent="0.3">
      <c r="B71" s="145">
        <v>5</v>
      </c>
      <c r="C71" s="145">
        <v>25</v>
      </c>
      <c r="D71" s="145" t="s">
        <v>1213</v>
      </c>
      <c r="E71" s="145">
        <v>5</v>
      </c>
      <c r="F71" s="145">
        <v>8</v>
      </c>
      <c r="G71" s="145">
        <v>13</v>
      </c>
      <c r="H71" s="145">
        <v>30936</v>
      </c>
      <c r="I71" s="145"/>
      <c r="J71" s="145">
        <v>20665</v>
      </c>
      <c r="K71" s="145" t="s">
        <v>1214</v>
      </c>
      <c r="L71" s="145" t="s">
        <v>1181</v>
      </c>
      <c r="M71" s="145">
        <v>31</v>
      </c>
      <c r="N71" s="145">
        <v>2</v>
      </c>
      <c r="O71" s="145">
        <v>33</v>
      </c>
      <c r="P71" s="145">
        <v>3</v>
      </c>
      <c r="Q71" s="145">
        <v>6</v>
      </c>
      <c r="R71" s="145">
        <v>9</v>
      </c>
      <c r="S71" s="145">
        <v>42</v>
      </c>
      <c r="T71" s="145" t="str">
        <f t="shared" si="2"/>
        <v>MT</v>
      </c>
    </row>
    <row r="72" spans="2:20" x14ac:dyDescent="0.3">
      <c r="B72" s="145">
        <v>5</v>
      </c>
      <c r="C72" s="145">
        <v>25</v>
      </c>
      <c r="D72" s="145" t="s">
        <v>1210</v>
      </c>
      <c r="E72" s="145" t="s">
        <v>1211</v>
      </c>
      <c r="F72" s="145">
        <v>8</v>
      </c>
      <c r="G72" s="145">
        <v>13</v>
      </c>
      <c r="H72" s="145">
        <v>78613</v>
      </c>
      <c r="I72" s="145"/>
      <c r="J72" s="145">
        <v>21812</v>
      </c>
      <c r="K72" s="145" t="s">
        <v>1212</v>
      </c>
      <c r="L72" s="145" t="s">
        <v>1181</v>
      </c>
      <c r="M72" s="145">
        <v>22</v>
      </c>
      <c r="N72" s="145">
        <v>3</v>
      </c>
      <c r="O72" s="145">
        <v>25</v>
      </c>
      <c r="P72" s="145">
        <v>1</v>
      </c>
      <c r="Q72" s="145">
        <v>11</v>
      </c>
      <c r="R72" s="145">
        <v>12</v>
      </c>
      <c r="S72" s="145">
        <v>37</v>
      </c>
      <c r="T72" s="145" t="str">
        <f t="shared" si="2"/>
        <v>MT</v>
      </c>
    </row>
    <row r="73" spans="2:20" x14ac:dyDescent="0.3">
      <c r="B73" s="145">
        <v>5</v>
      </c>
      <c r="C73" s="145">
        <v>25</v>
      </c>
      <c r="D73" s="145" t="s">
        <v>1246</v>
      </c>
      <c r="E73" s="145">
        <v>6</v>
      </c>
      <c r="F73" s="145">
        <v>8</v>
      </c>
      <c r="G73" s="145">
        <v>13</v>
      </c>
      <c r="H73" s="145">
        <v>33366</v>
      </c>
      <c r="I73" s="145">
        <v>92</v>
      </c>
      <c r="J73" s="145">
        <v>6998</v>
      </c>
      <c r="K73" s="145" t="s">
        <v>1247</v>
      </c>
      <c r="L73" s="145" t="s">
        <v>1181</v>
      </c>
      <c r="M73" s="145">
        <v>13</v>
      </c>
      <c r="N73" s="145">
        <v>1</v>
      </c>
      <c r="O73" s="145">
        <v>14</v>
      </c>
      <c r="P73" s="145">
        <v>0</v>
      </c>
      <c r="Q73" s="145">
        <v>3</v>
      </c>
      <c r="R73" s="145">
        <v>3</v>
      </c>
      <c r="S73" s="145">
        <v>17</v>
      </c>
      <c r="T73" s="145" t="str">
        <f t="shared" si="2"/>
        <v>MT</v>
      </c>
    </row>
    <row r="74" spans="2:20" x14ac:dyDescent="0.3">
      <c r="B74" s="145">
        <v>5</v>
      </c>
      <c r="C74" s="145">
        <v>25</v>
      </c>
      <c r="D74" s="145" t="s">
        <v>1199</v>
      </c>
      <c r="E74" s="145" t="s">
        <v>1185</v>
      </c>
      <c r="F74" s="145">
        <v>8</v>
      </c>
      <c r="G74" s="145">
        <v>13</v>
      </c>
      <c r="H74" s="145">
        <v>79054</v>
      </c>
      <c r="I74" s="145"/>
      <c r="J74" s="145">
        <v>34165</v>
      </c>
      <c r="K74" s="145" t="s">
        <v>1200</v>
      </c>
      <c r="L74" s="145" t="s">
        <v>1181</v>
      </c>
      <c r="M74" s="145">
        <v>43</v>
      </c>
      <c r="N74" s="145">
        <v>19</v>
      </c>
      <c r="O74" s="145">
        <v>62</v>
      </c>
      <c r="P74" s="145">
        <v>1</v>
      </c>
      <c r="Q74" s="145">
        <v>13</v>
      </c>
      <c r="R74" s="145">
        <v>14</v>
      </c>
      <c r="S74" s="145">
        <v>76</v>
      </c>
      <c r="T74" s="145" t="str">
        <f t="shared" si="2"/>
        <v>MT</v>
      </c>
    </row>
    <row r="75" spans="2:20" x14ac:dyDescent="0.3">
      <c r="B75" s="145">
        <v>5</v>
      </c>
      <c r="C75" s="145">
        <v>25</v>
      </c>
      <c r="D75" s="145" t="s">
        <v>1261</v>
      </c>
      <c r="E75" s="145">
        <v>6</v>
      </c>
      <c r="F75" s="145">
        <v>8</v>
      </c>
      <c r="G75" s="145">
        <v>13</v>
      </c>
      <c r="H75" s="145">
        <v>34212</v>
      </c>
      <c r="I75" s="145"/>
      <c r="J75" s="145">
        <v>5838</v>
      </c>
      <c r="K75" s="145" t="s">
        <v>1262</v>
      </c>
      <c r="L75" s="145" t="s">
        <v>1181</v>
      </c>
      <c r="M75" s="145">
        <v>12</v>
      </c>
      <c r="N75" s="145">
        <v>1</v>
      </c>
      <c r="O75" s="145">
        <v>13</v>
      </c>
      <c r="P75" s="145">
        <v>0</v>
      </c>
      <c r="Q75" s="145">
        <v>5</v>
      </c>
      <c r="R75" s="145">
        <v>5</v>
      </c>
      <c r="S75" s="145">
        <v>18</v>
      </c>
      <c r="T75" s="145" t="str">
        <f t="shared" si="2"/>
        <v>MT</v>
      </c>
    </row>
    <row r="76" spans="2:20" x14ac:dyDescent="0.3">
      <c r="B76" s="145">
        <v>5</v>
      </c>
      <c r="C76" s="145">
        <v>25</v>
      </c>
      <c r="D76" s="145" t="s">
        <v>1320</v>
      </c>
      <c r="E76" s="145">
        <v>6</v>
      </c>
      <c r="F76" s="145">
        <v>8</v>
      </c>
      <c r="G76" s="145">
        <v>13</v>
      </c>
      <c r="H76" s="145">
        <v>34332</v>
      </c>
      <c r="I76" s="145"/>
      <c r="J76" s="145">
        <v>2703</v>
      </c>
      <c r="K76" s="145" t="s">
        <v>1321</v>
      </c>
      <c r="L76" s="145" t="s">
        <v>1181</v>
      </c>
      <c r="M76" s="145">
        <v>5</v>
      </c>
      <c r="N76" s="145">
        <v>0</v>
      </c>
      <c r="O76" s="145">
        <v>5</v>
      </c>
      <c r="P76" s="145">
        <v>1</v>
      </c>
      <c r="Q76" s="145">
        <v>0</v>
      </c>
      <c r="R76" s="145">
        <v>1</v>
      </c>
      <c r="S76" s="145">
        <v>6</v>
      </c>
      <c r="T76" s="145" t="str">
        <f t="shared" si="2"/>
        <v>MT</v>
      </c>
    </row>
    <row r="77" spans="2:20" x14ac:dyDescent="0.3">
      <c r="B77" s="145">
        <v>5</v>
      </c>
      <c r="C77" s="145">
        <v>25</v>
      </c>
      <c r="D77" s="145" t="s">
        <v>1324</v>
      </c>
      <c r="E77" s="145" t="s">
        <v>1228</v>
      </c>
      <c r="F77" s="145">
        <v>8</v>
      </c>
      <c r="G77" s="145">
        <v>13</v>
      </c>
      <c r="H77" s="145">
        <v>79090</v>
      </c>
      <c r="I77" s="145"/>
      <c r="J77" s="145">
        <v>2417</v>
      </c>
      <c r="K77" s="145" t="s">
        <v>1325</v>
      </c>
      <c r="L77" s="145" t="s">
        <v>1181</v>
      </c>
      <c r="M77" s="145">
        <v>4</v>
      </c>
      <c r="N77" s="145">
        <v>3</v>
      </c>
      <c r="O77" s="145">
        <v>7</v>
      </c>
      <c r="P77" s="145">
        <v>0</v>
      </c>
      <c r="Q77" s="145">
        <v>3</v>
      </c>
      <c r="R77" s="145">
        <v>3</v>
      </c>
      <c r="S77" s="145">
        <v>10</v>
      </c>
      <c r="T77" s="145" t="str">
        <f t="shared" si="2"/>
        <v>MT</v>
      </c>
    </row>
    <row r="78" spans="2:20" x14ac:dyDescent="0.3">
      <c r="B78" s="145">
        <v>5</v>
      </c>
      <c r="C78" s="145">
        <v>25</v>
      </c>
      <c r="D78" s="145" t="s">
        <v>1215</v>
      </c>
      <c r="E78" s="145" t="s">
        <v>1211</v>
      </c>
      <c r="F78" s="145">
        <v>8</v>
      </c>
      <c r="G78" s="145">
        <v>13</v>
      </c>
      <c r="H78" s="145">
        <v>79174</v>
      </c>
      <c r="I78" s="145"/>
      <c r="J78" s="145">
        <v>14738</v>
      </c>
      <c r="K78" s="145" t="s">
        <v>1216</v>
      </c>
      <c r="L78" s="145" t="s">
        <v>1181</v>
      </c>
      <c r="M78" s="145">
        <v>18</v>
      </c>
      <c r="N78" s="145">
        <v>5</v>
      </c>
      <c r="O78" s="145">
        <v>23</v>
      </c>
      <c r="P78" s="145">
        <v>0</v>
      </c>
      <c r="Q78" s="145">
        <v>8</v>
      </c>
      <c r="R78" s="145">
        <v>8</v>
      </c>
      <c r="S78" s="145">
        <v>31</v>
      </c>
      <c r="T78" s="145" t="str">
        <f t="shared" si="2"/>
        <v>MT</v>
      </c>
    </row>
    <row r="79" spans="2:20" x14ac:dyDescent="0.3">
      <c r="B79" s="145">
        <v>5</v>
      </c>
      <c r="C79" s="145">
        <v>25</v>
      </c>
      <c r="D79" s="145" t="s">
        <v>1244</v>
      </c>
      <c r="E79" s="145">
        <v>6</v>
      </c>
      <c r="F79" s="145">
        <v>8</v>
      </c>
      <c r="G79" s="145">
        <v>13</v>
      </c>
      <c r="H79" s="145">
        <v>34986</v>
      </c>
      <c r="I79" s="145"/>
      <c r="J79" s="145">
        <v>7062</v>
      </c>
      <c r="K79" s="145" t="s">
        <v>1245</v>
      </c>
      <c r="L79" s="145" t="s">
        <v>1181</v>
      </c>
      <c r="M79" s="145">
        <v>12</v>
      </c>
      <c r="N79" s="145">
        <v>0</v>
      </c>
      <c r="O79" s="145">
        <v>12</v>
      </c>
      <c r="P79" s="145">
        <v>2</v>
      </c>
      <c r="Q79" s="145">
        <v>0</v>
      </c>
      <c r="R79" s="145">
        <v>2</v>
      </c>
      <c r="S79" s="145">
        <v>14</v>
      </c>
      <c r="T79" s="145" t="str">
        <f t="shared" si="2"/>
        <v>MT</v>
      </c>
    </row>
    <row r="80" spans="2:20" x14ac:dyDescent="0.3">
      <c r="B80" s="145">
        <v>5</v>
      </c>
      <c r="C80" s="145">
        <v>25</v>
      </c>
      <c r="D80" s="145" t="s">
        <v>1248</v>
      </c>
      <c r="E80" s="145" t="s">
        <v>1228</v>
      </c>
      <c r="F80" s="145">
        <v>8</v>
      </c>
      <c r="G80" s="145">
        <v>13</v>
      </c>
      <c r="H80" s="145">
        <v>79561</v>
      </c>
      <c r="I80" s="145"/>
      <c r="J80" s="145">
        <v>6932</v>
      </c>
      <c r="K80" s="145" t="s">
        <v>1249</v>
      </c>
      <c r="L80" s="145" t="s">
        <v>1181</v>
      </c>
      <c r="M80" s="145">
        <v>10</v>
      </c>
      <c r="N80" s="145">
        <v>2</v>
      </c>
      <c r="O80" s="145">
        <v>12</v>
      </c>
      <c r="P80" s="145">
        <v>0</v>
      </c>
      <c r="Q80" s="145">
        <v>9</v>
      </c>
      <c r="R80" s="145">
        <v>9</v>
      </c>
      <c r="S80" s="145">
        <v>21</v>
      </c>
      <c r="T80" s="145" t="str">
        <f t="shared" si="2"/>
        <v>MT</v>
      </c>
    </row>
    <row r="81" spans="2:20" x14ac:dyDescent="0.3">
      <c r="B81" s="145">
        <v>5</v>
      </c>
      <c r="C81" s="145">
        <v>25</v>
      </c>
      <c r="D81" s="145" t="s">
        <v>1342</v>
      </c>
      <c r="E81" s="145">
        <v>7</v>
      </c>
      <c r="F81" s="145">
        <v>8</v>
      </c>
      <c r="G81" s="145">
        <v>13</v>
      </c>
      <c r="H81" s="145">
        <v>36702</v>
      </c>
      <c r="I81" s="145"/>
      <c r="J81" s="145">
        <v>1916</v>
      </c>
      <c r="K81" s="145" t="s">
        <v>1343</v>
      </c>
      <c r="L81" s="145" t="s">
        <v>1181</v>
      </c>
      <c r="M81" s="145">
        <v>2</v>
      </c>
      <c r="N81" s="145">
        <v>0</v>
      </c>
      <c r="O81" s="145">
        <v>2</v>
      </c>
      <c r="P81" s="145">
        <v>0</v>
      </c>
      <c r="Q81" s="145">
        <v>4</v>
      </c>
      <c r="R81" s="145">
        <v>4</v>
      </c>
      <c r="S81" s="145">
        <v>6</v>
      </c>
      <c r="T81" s="145" t="str">
        <f t="shared" si="2"/>
        <v>MT</v>
      </c>
    </row>
    <row r="82" spans="2:20" x14ac:dyDescent="0.3">
      <c r="B82" s="145">
        <v>5</v>
      </c>
      <c r="C82" s="145">
        <v>25</v>
      </c>
      <c r="D82" s="145" t="s">
        <v>1362</v>
      </c>
      <c r="E82" s="145">
        <v>7</v>
      </c>
      <c r="F82" s="145">
        <v>8</v>
      </c>
      <c r="G82" s="145">
        <v>13</v>
      </c>
      <c r="H82" s="145">
        <v>36963</v>
      </c>
      <c r="I82" s="145"/>
      <c r="J82" s="145">
        <v>1559</v>
      </c>
      <c r="K82" s="145" t="s">
        <v>1363</v>
      </c>
      <c r="L82" s="145" t="s">
        <v>1181</v>
      </c>
      <c r="M82" s="145">
        <v>3</v>
      </c>
      <c r="N82" s="145">
        <v>0</v>
      </c>
      <c r="O82" s="145">
        <v>3</v>
      </c>
      <c r="P82" s="145">
        <v>0</v>
      </c>
      <c r="Q82" s="145">
        <v>0</v>
      </c>
      <c r="R82" s="145">
        <v>0</v>
      </c>
      <c r="S82" s="145">
        <v>3</v>
      </c>
      <c r="T82" s="145" t="str">
        <f t="shared" si="2"/>
        <v>MT</v>
      </c>
    </row>
    <row r="83" spans="2:20" x14ac:dyDescent="0.3">
      <c r="B83" s="145">
        <v>5</v>
      </c>
      <c r="C83" s="145">
        <v>25</v>
      </c>
      <c r="D83" s="145" t="s">
        <v>1358</v>
      </c>
      <c r="E83" s="145" t="s">
        <v>1228</v>
      </c>
      <c r="F83" s="145">
        <v>8</v>
      </c>
      <c r="G83" s="145">
        <v>13</v>
      </c>
      <c r="H83" s="145">
        <v>79963</v>
      </c>
      <c r="I83" s="145"/>
      <c r="J83" s="145">
        <v>1699</v>
      </c>
      <c r="K83" s="145" t="s">
        <v>1359</v>
      </c>
      <c r="L83" s="145" t="s">
        <v>1181</v>
      </c>
      <c r="M83" s="145">
        <v>3</v>
      </c>
      <c r="N83" s="145">
        <v>0</v>
      </c>
      <c r="O83" s="145">
        <v>3</v>
      </c>
      <c r="P83" s="145">
        <v>1</v>
      </c>
      <c r="Q83" s="145">
        <v>2</v>
      </c>
      <c r="R83" s="145">
        <v>3</v>
      </c>
      <c r="S83" s="145">
        <v>6</v>
      </c>
      <c r="T83" s="145" t="str">
        <f t="shared" si="2"/>
        <v>MT</v>
      </c>
    </row>
    <row r="84" spans="2:20" x14ac:dyDescent="0.3">
      <c r="B84" s="145">
        <v>5</v>
      </c>
      <c r="C84" s="145">
        <v>25</v>
      </c>
      <c r="D84" s="145" t="s">
        <v>1338</v>
      </c>
      <c r="E84" s="145" t="s">
        <v>1228</v>
      </c>
      <c r="F84" s="145">
        <v>8</v>
      </c>
      <c r="G84" s="145">
        <v>13</v>
      </c>
      <c r="H84" s="145">
        <v>80104</v>
      </c>
      <c r="I84" s="145"/>
      <c r="J84" s="145">
        <v>1946</v>
      </c>
      <c r="K84" s="145" t="s">
        <v>1339</v>
      </c>
      <c r="L84" s="145" t="s">
        <v>1181</v>
      </c>
      <c r="M84" s="145">
        <v>4</v>
      </c>
      <c r="N84" s="145">
        <v>0</v>
      </c>
      <c r="O84" s="145">
        <v>4</v>
      </c>
      <c r="P84" s="145">
        <v>0</v>
      </c>
      <c r="Q84" s="145">
        <v>4</v>
      </c>
      <c r="R84" s="145">
        <v>4</v>
      </c>
      <c r="S84" s="145">
        <v>8</v>
      </c>
      <c r="T84" s="145" t="str">
        <f t="shared" si="2"/>
        <v>MT</v>
      </c>
    </row>
    <row r="85" spans="2:20" x14ac:dyDescent="0.3">
      <c r="B85" s="145">
        <v>5</v>
      </c>
      <c r="C85" s="145">
        <v>25</v>
      </c>
      <c r="D85" s="145" t="s">
        <v>1230</v>
      </c>
      <c r="E85" s="145">
        <v>6</v>
      </c>
      <c r="F85" s="145">
        <v>8</v>
      </c>
      <c r="G85" s="145">
        <v>13</v>
      </c>
      <c r="H85" s="145">
        <v>39732</v>
      </c>
      <c r="I85" s="145"/>
      <c r="J85" s="145">
        <v>8624</v>
      </c>
      <c r="K85" s="145" t="s">
        <v>1231</v>
      </c>
      <c r="L85" s="145" t="s">
        <v>1181</v>
      </c>
      <c r="M85" s="145">
        <v>15</v>
      </c>
      <c r="N85" s="145">
        <v>0</v>
      </c>
      <c r="O85" s="145">
        <v>15</v>
      </c>
      <c r="P85" s="145">
        <v>1</v>
      </c>
      <c r="Q85" s="145">
        <v>0</v>
      </c>
      <c r="R85" s="145">
        <v>1</v>
      </c>
      <c r="S85" s="145">
        <v>16</v>
      </c>
      <c r="T85" s="145" t="str">
        <f t="shared" si="2"/>
        <v>MT</v>
      </c>
    </row>
    <row r="86" spans="2:20" x14ac:dyDescent="0.3">
      <c r="B86" s="145">
        <v>5</v>
      </c>
      <c r="C86" s="145">
        <v>25</v>
      </c>
      <c r="D86" s="145" t="s">
        <v>1291</v>
      </c>
      <c r="E86" s="145" t="s">
        <v>1228</v>
      </c>
      <c r="F86" s="145">
        <v>8</v>
      </c>
      <c r="G86" s="145">
        <v>13</v>
      </c>
      <c r="H86" s="145">
        <v>80359</v>
      </c>
      <c r="I86" s="145"/>
      <c r="J86" s="145">
        <v>4172</v>
      </c>
      <c r="K86" s="145" t="s">
        <v>1292</v>
      </c>
      <c r="L86" s="145" t="s">
        <v>1181</v>
      </c>
      <c r="M86" s="145">
        <v>7</v>
      </c>
      <c r="N86" s="145">
        <v>1</v>
      </c>
      <c r="O86" s="145">
        <v>8</v>
      </c>
      <c r="P86" s="145">
        <v>1</v>
      </c>
      <c r="Q86" s="145">
        <v>4</v>
      </c>
      <c r="R86" s="145">
        <v>5</v>
      </c>
      <c r="S86" s="145">
        <v>13</v>
      </c>
      <c r="T86" s="145" t="str">
        <f t="shared" si="2"/>
        <v>MT</v>
      </c>
    </row>
    <row r="87" spans="2:20" x14ac:dyDescent="0.3">
      <c r="B87" s="145">
        <v>5</v>
      </c>
      <c r="C87" s="145">
        <v>25</v>
      </c>
      <c r="D87" s="145" t="s">
        <v>1182</v>
      </c>
      <c r="E87" s="145">
        <v>3</v>
      </c>
      <c r="F87" s="145">
        <v>8</v>
      </c>
      <c r="G87" s="145">
        <v>13</v>
      </c>
      <c r="H87" s="145">
        <v>40332</v>
      </c>
      <c r="I87" s="145">
        <v>545</v>
      </c>
      <c r="J87" s="145">
        <v>68877</v>
      </c>
      <c r="K87" s="145" t="s">
        <v>1183</v>
      </c>
      <c r="L87" s="145" t="s">
        <v>1181</v>
      </c>
      <c r="M87" s="145">
        <v>88</v>
      </c>
      <c r="N87" s="145">
        <v>6</v>
      </c>
      <c r="O87" s="145">
        <v>94</v>
      </c>
      <c r="P87" s="145">
        <v>14</v>
      </c>
      <c r="Q87" s="145">
        <v>17</v>
      </c>
      <c r="R87" s="145">
        <v>31</v>
      </c>
      <c r="S87" s="145">
        <v>125</v>
      </c>
      <c r="T87" s="145" t="str">
        <f t="shared" si="2"/>
        <v>MT</v>
      </c>
    </row>
    <row r="88" spans="2:20" x14ac:dyDescent="0.3">
      <c r="B88" s="145">
        <v>5</v>
      </c>
      <c r="C88" s="145">
        <v>25</v>
      </c>
      <c r="D88" s="145" t="s">
        <v>1189</v>
      </c>
      <c r="E88" s="145" t="s">
        <v>1190</v>
      </c>
      <c r="F88" s="145">
        <v>8</v>
      </c>
      <c r="G88" s="145">
        <v>13</v>
      </c>
      <c r="H88" s="145">
        <v>80404</v>
      </c>
      <c r="I88" s="145">
        <v>545</v>
      </c>
      <c r="J88" s="145">
        <v>43174</v>
      </c>
      <c r="K88" s="145" t="s">
        <v>1183</v>
      </c>
      <c r="L88" s="145" t="s">
        <v>1181</v>
      </c>
      <c r="M88" s="145">
        <v>45</v>
      </c>
      <c r="N88" s="145">
        <v>74</v>
      </c>
      <c r="O88" s="145">
        <v>119</v>
      </c>
      <c r="P88" s="145">
        <v>2</v>
      </c>
      <c r="Q88" s="145">
        <v>40</v>
      </c>
      <c r="R88" s="145">
        <v>42</v>
      </c>
      <c r="S88" s="145">
        <v>161</v>
      </c>
      <c r="T88" s="145" t="str">
        <f t="shared" si="2"/>
        <v>MT</v>
      </c>
    </row>
    <row r="89" spans="2:20" x14ac:dyDescent="0.3">
      <c r="B89" s="145">
        <v>5</v>
      </c>
      <c r="C89" s="145">
        <v>25</v>
      </c>
      <c r="D89" s="145" t="s">
        <v>1429</v>
      </c>
      <c r="E89" s="145" t="s">
        <v>1228</v>
      </c>
      <c r="F89" s="145">
        <v>8</v>
      </c>
      <c r="G89" s="145">
        <v>13</v>
      </c>
      <c r="H89" s="145">
        <v>80575</v>
      </c>
      <c r="I89" s="145"/>
      <c r="J89" s="145">
        <v>0</v>
      </c>
      <c r="K89" s="145" t="s">
        <v>1430</v>
      </c>
      <c r="L89" s="145" t="s">
        <v>1181</v>
      </c>
      <c r="M89" s="145">
        <v>216</v>
      </c>
      <c r="N89" s="145">
        <v>14</v>
      </c>
      <c r="O89" s="145">
        <v>230</v>
      </c>
      <c r="P89" s="145">
        <v>15</v>
      </c>
      <c r="Q89" s="145">
        <v>37</v>
      </c>
      <c r="R89" s="145">
        <v>52</v>
      </c>
      <c r="S89" s="145">
        <v>282</v>
      </c>
      <c r="T89" s="145" t="str">
        <f t="shared" si="2"/>
        <v>MT</v>
      </c>
    </row>
    <row r="90" spans="2:20" x14ac:dyDescent="0.3">
      <c r="B90" s="145">
        <v>5</v>
      </c>
      <c r="C90" s="145">
        <v>25</v>
      </c>
      <c r="D90" s="145" t="s">
        <v>1431</v>
      </c>
      <c r="E90" s="145">
        <v>7</v>
      </c>
      <c r="F90" s="145">
        <v>8</v>
      </c>
      <c r="G90" s="145">
        <v>13</v>
      </c>
      <c r="H90" s="145">
        <v>98530</v>
      </c>
      <c r="I90" s="145"/>
      <c r="J90" s="145">
        <v>0</v>
      </c>
      <c r="K90" s="145" t="s">
        <v>1432</v>
      </c>
      <c r="L90" s="145" t="s">
        <v>1181</v>
      </c>
      <c r="M90" s="145">
        <v>14</v>
      </c>
      <c r="N90" s="145">
        <v>6</v>
      </c>
      <c r="O90" s="145">
        <v>20</v>
      </c>
      <c r="P90" s="145">
        <v>4</v>
      </c>
      <c r="Q90" s="145">
        <v>10</v>
      </c>
      <c r="R90" s="145">
        <v>14</v>
      </c>
      <c r="S90" s="145">
        <v>34</v>
      </c>
      <c r="T90" s="145" t="str">
        <f t="shared" si="2"/>
        <v>MT</v>
      </c>
    </row>
    <row r="91" spans="2:20" x14ac:dyDescent="0.3">
      <c r="B91" s="145">
        <v>5</v>
      </c>
      <c r="C91" s="145">
        <v>25</v>
      </c>
      <c r="D91" s="145" t="s">
        <v>1277</v>
      </c>
      <c r="E91" s="145" t="s">
        <v>1228</v>
      </c>
      <c r="F91" s="145">
        <v>8</v>
      </c>
      <c r="G91" s="145">
        <v>13</v>
      </c>
      <c r="H91" s="145">
        <v>80878</v>
      </c>
      <c r="I91" s="145"/>
      <c r="J91" s="145">
        <v>4732</v>
      </c>
      <c r="K91" s="145" t="s">
        <v>1278</v>
      </c>
      <c r="L91" s="145" t="s">
        <v>1181</v>
      </c>
      <c r="M91" s="145">
        <v>7</v>
      </c>
      <c r="N91" s="145">
        <v>0</v>
      </c>
      <c r="O91" s="145">
        <v>7</v>
      </c>
      <c r="P91" s="145">
        <v>0</v>
      </c>
      <c r="Q91" s="145">
        <v>1</v>
      </c>
      <c r="R91" s="145">
        <v>1</v>
      </c>
      <c r="S91" s="145">
        <v>8</v>
      </c>
      <c r="T91" s="145" t="str">
        <f t="shared" si="2"/>
        <v>MT</v>
      </c>
    </row>
    <row r="92" spans="2:20" x14ac:dyDescent="0.3">
      <c r="B92" s="145">
        <v>5</v>
      </c>
      <c r="C92" s="145">
        <v>25</v>
      </c>
      <c r="D92" s="145" t="s">
        <v>1448</v>
      </c>
      <c r="E92" s="145">
        <v>7</v>
      </c>
      <c r="F92" s="145">
        <v>8</v>
      </c>
      <c r="G92" s="145">
        <v>13</v>
      </c>
      <c r="H92" s="145">
        <v>44440</v>
      </c>
      <c r="I92" s="145"/>
      <c r="J92" s="145">
        <v>0</v>
      </c>
      <c r="K92" s="145" t="s">
        <v>1449</v>
      </c>
      <c r="L92" s="145" t="s">
        <v>1181</v>
      </c>
      <c r="M92" s="145">
        <v>0</v>
      </c>
      <c r="N92" s="145">
        <v>0</v>
      </c>
      <c r="O92" s="145">
        <v>0</v>
      </c>
      <c r="P92" s="145">
        <v>0</v>
      </c>
      <c r="Q92" s="145">
        <v>0</v>
      </c>
      <c r="R92" s="145">
        <v>0</v>
      </c>
      <c r="S92" s="145">
        <v>0</v>
      </c>
      <c r="T92" s="145" t="str">
        <f t="shared" si="2"/>
        <v>MT</v>
      </c>
    </row>
    <row r="93" spans="2:20" x14ac:dyDescent="0.3">
      <c r="B93" s="145">
        <v>5</v>
      </c>
      <c r="C93" s="145">
        <v>25</v>
      </c>
      <c r="D93" s="145" t="s">
        <v>1232</v>
      </c>
      <c r="E93" s="145" t="s">
        <v>1228</v>
      </c>
      <c r="F93" s="145">
        <v>8</v>
      </c>
      <c r="G93" s="145">
        <v>13</v>
      </c>
      <c r="H93" s="145">
        <v>81841</v>
      </c>
      <c r="I93" s="145"/>
      <c r="J93" s="145">
        <v>8578</v>
      </c>
      <c r="K93" s="145" t="s">
        <v>1233</v>
      </c>
      <c r="L93" s="145" t="s">
        <v>1181</v>
      </c>
      <c r="M93" s="145">
        <v>13</v>
      </c>
      <c r="N93" s="145">
        <v>7</v>
      </c>
      <c r="O93" s="145">
        <v>20</v>
      </c>
      <c r="P93" s="145">
        <v>0</v>
      </c>
      <c r="Q93" s="145">
        <v>1</v>
      </c>
      <c r="R93" s="145">
        <v>1</v>
      </c>
      <c r="S93" s="145">
        <v>21</v>
      </c>
      <c r="T93" s="145" t="str">
        <f t="shared" si="2"/>
        <v>MT</v>
      </c>
    </row>
    <row r="94" spans="2:20" x14ac:dyDescent="0.3">
      <c r="B94" s="145">
        <v>5</v>
      </c>
      <c r="C94" s="145">
        <v>25</v>
      </c>
      <c r="D94" s="145" t="s">
        <v>1419</v>
      </c>
      <c r="E94" s="145" t="s">
        <v>1228</v>
      </c>
      <c r="F94" s="145">
        <v>8</v>
      </c>
      <c r="G94" s="145">
        <v>13</v>
      </c>
      <c r="H94" s="145">
        <v>82057</v>
      </c>
      <c r="I94" s="145"/>
      <c r="J94" s="145">
        <v>520</v>
      </c>
      <c r="K94" s="145" t="s">
        <v>1420</v>
      </c>
      <c r="L94" s="145" t="s">
        <v>1181</v>
      </c>
      <c r="M94" s="145">
        <v>1</v>
      </c>
      <c r="N94" s="145">
        <v>0</v>
      </c>
      <c r="O94" s="145">
        <v>1</v>
      </c>
      <c r="P94" s="145">
        <v>0</v>
      </c>
      <c r="Q94" s="145">
        <v>0</v>
      </c>
      <c r="R94" s="145">
        <v>0</v>
      </c>
      <c r="S94" s="145">
        <v>1</v>
      </c>
      <c r="T94" s="145" t="str">
        <f t="shared" si="2"/>
        <v>MT</v>
      </c>
    </row>
    <row r="95" spans="2:20" x14ac:dyDescent="0.3">
      <c r="B95" s="145">
        <v>5</v>
      </c>
      <c r="C95" s="145">
        <v>25</v>
      </c>
      <c r="D95" s="145" t="s">
        <v>1295</v>
      </c>
      <c r="E95" s="145" t="s">
        <v>1228</v>
      </c>
      <c r="F95" s="145">
        <v>8</v>
      </c>
      <c r="G95" s="145">
        <v>13</v>
      </c>
      <c r="H95" s="145">
        <v>82081</v>
      </c>
      <c r="I95" s="145"/>
      <c r="J95" s="145">
        <v>4105</v>
      </c>
      <c r="K95" s="145" t="s">
        <v>1296</v>
      </c>
      <c r="L95" s="145" t="s">
        <v>1181</v>
      </c>
      <c r="M95" s="145">
        <v>7</v>
      </c>
      <c r="N95" s="145">
        <v>1</v>
      </c>
      <c r="O95" s="145">
        <v>8</v>
      </c>
      <c r="P95" s="145">
        <v>0</v>
      </c>
      <c r="Q95" s="145">
        <v>3</v>
      </c>
      <c r="R95" s="145">
        <v>3</v>
      </c>
      <c r="S95" s="145">
        <v>11</v>
      </c>
      <c r="T95" s="145" t="str">
        <f t="shared" si="2"/>
        <v>MT</v>
      </c>
    </row>
    <row r="96" spans="2:20" x14ac:dyDescent="0.3">
      <c r="B96" s="145">
        <v>5</v>
      </c>
      <c r="C96" s="145">
        <v>25</v>
      </c>
      <c r="D96" s="145" t="s">
        <v>1394</v>
      </c>
      <c r="E96" s="145">
        <v>7</v>
      </c>
      <c r="F96" s="145">
        <v>8</v>
      </c>
      <c r="G96" s="145">
        <v>13</v>
      </c>
      <c r="H96" s="145">
        <v>49197</v>
      </c>
      <c r="I96" s="145"/>
      <c r="J96" s="145">
        <v>927</v>
      </c>
      <c r="K96" s="145" t="s">
        <v>1395</v>
      </c>
      <c r="L96" s="145" t="s">
        <v>1181</v>
      </c>
      <c r="M96" s="145">
        <v>0</v>
      </c>
      <c r="N96" s="145">
        <v>0</v>
      </c>
      <c r="O96" s="145">
        <v>0</v>
      </c>
      <c r="P96" s="145">
        <v>0</v>
      </c>
      <c r="Q96" s="145">
        <v>0</v>
      </c>
      <c r="R96" s="145">
        <v>0</v>
      </c>
      <c r="S96" s="145">
        <v>0</v>
      </c>
      <c r="T96" s="145" t="str">
        <f t="shared" si="2"/>
        <v>MT</v>
      </c>
    </row>
    <row r="97" spans="2:20" x14ac:dyDescent="0.3">
      <c r="B97" s="145">
        <v>5</v>
      </c>
      <c r="C97" s="145">
        <v>25</v>
      </c>
      <c r="D97" s="145" t="s">
        <v>1384</v>
      </c>
      <c r="E97" s="145">
        <v>7</v>
      </c>
      <c r="F97" s="145">
        <v>8</v>
      </c>
      <c r="G97" s="145">
        <v>13</v>
      </c>
      <c r="H97" s="145">
        <v>49464</v>
      </c>
      <c r="I97" s="145"/>
      <c r="J97" s="145">
        <v>1081</v>
      </c>
      <c r="K97" s="145" t="s">
        <v>1385</v>
      </c>
      <c r="L97" s="145" t="s">
        <v>1181</v>
      </c>
      <c r="M97" s="145">
        <v>3</v>
      </c>
      <c r="N97" s="145">
        <v>0</v>
      </c>
      <c r="O97" s="145">
        <v>3</v>
      </c>
      <c r="P97" s="145">
        <v>0</v>
      </c>
      <c r="Q97" s="145">
        <v>0</v>
      </c>
      <c r="R97" s="145">
        <v>0</v>
      </c>
      <c r="S97" s="145">
        <v>3</v>
      </c>
      <c r="T97" s="145" t="str">
        <f t="shared" si="2"/>
        <v>MT</v>
      </c>
    </row>
    <row r="98" spans="2:20" x14ac:dyDescent="0.3">
      <c r="B98" s="145">
        <v>5</v>
      </c>
      <c r="C98" s="145">
        <v>25</v>
      </c>
      <c r="D98" s="145" t="s">
        <v>1350</v>
      </c>
      <c r="E98" s="145">
        <v>7</v>
      </c>
      <c r="F98" s="145">
        <v>8</v>
      </c>
      <c r="G98" s="145">
        <v>13</v>
      </c>
      <c r="H98" s="145">
        <v>49692</v>
      </c>
      <c r="I98" s="145"/>
      <c r="J98" s="145">
        <v>1870</v>
      </c>
      <c r="K98" s="145" t="s">
        <v>1351</v>
      </c>
      <c r="L98" s="145" t="s">
        <v>1181</v>
      </c>
      <c r="M98" s="145">
        <v>3</v>
      </c>
      <c r="N98" s="145">
        <v>0</v>
      </c>
      <c r="O98" s="145">
        <v>3</v>
      </c>
      <c r="P98" s="145">
        <v>0</v>
      </c>
      <c r="Q98" s="145">
        <v>1</v>
      </c>
      <c r="R98" s="145">
        <v>1</v>
      </c>
      <c r="S98" s="145">
        <v>4</v>
      </c>
      <c r="T98" s="145" t="str">
        <f t="shared" si="2"/>
        <v>MT</v>
      </c>
    </row>
    <row r="99" spans="2:20" x14ac:dyDescent="0.3">
      <c r="B99" s="145">
        <v>5</v>
      </c>
      <c r="C99" s="145">
        <v>25</v>
      </c>
      <c r="D99" s="145" t="s">
        <v>1281</v>
      </c>
      <c r="E99" s="145">
        <v>6</v>
      </c>
      <c r="F99" s="145">
        <v>8</v>
      </c>
      <c r="G99" s="145">
        <v>13</v>
      </c>
      <c r="H99" s="145">
        <v>49926</v>
      </c>
      <c r="I99" s="145"/>
      <c r="J99" s="145">
        <v>4614</v>
      </c>
      <c r="K99" s="145" t="s">
        <v>1282</v>
      </c>
      <c r="L99" s="145" t="s">
        <v>1181</v>
      </c>
      <c r="M99" s="145">
        <v>11</v>
      </c>
      <c r="N99" s="145">
        <v>1</v>
      </c>
      <c r="O99" s="145">
        <v>12</v>
      </c>
      <c r="P99" s="145">
        <v>2</v>
      </c>
      <c r="Q99" s="145">
        <v>1</v>
      </c>
      <c r="R99" s="145">
        <v>3</v>
      </c>
      <c r="S99" s="145">
        <v>15</v>
      </c>
      <c r="T99" s="145" t="str">
        <f t="shared" si="2"/>
        <v>MT</v>
      </c>
    </row>
    <row r="100" spans="2:20" x14ac:dyDescent="0.3">
      <c r="B100" s="145">
        <v>5</v>
      </c>
      <c r="C100" s="145">
        <v>25</v>
      </c>
      <c r="D100" s="145" t="s">
        <v>1303</v>
      </c>
      <c r="E100" s="145" t="s">
        <v>1228</v>
      </c>
      <c r="F100" s="145">
        <v>8</v>
      </c>
      <c r="G100" s="145">
        <v>13</v>
      </c>
      <c r="H100" s="145">
        <v>82375</v>
      </c>
      <c r="I100" s="145"/>
      <c r="J100" s="145">
        <v>3616</v>
      </c>
      <c r="K100" s="145" t="s">
        <v>1304</v>
      </c>
      <c r="L100" s="145" t="s">
        <v>1181</v>
      </c>
      <c r="M100" s="145">
        <v>8</v>
      </c>
      <c r="N100" s="145">
        <v>0</v>
      </c>
      <c r="O100" s="145">
        <v>8</v>
      </c>
      <c r="P100" s="145">
        <v>0</v>
      </c>
      <c r="Q100" s="145">
        <v>1</v>
      </c>
      <c r="R100" s="145">
        <v>1</v>
      </c>
      <c r="S100" s="145">
        <v>9</v>
      </c>
      <c r="T100" s="145" t="str">
        <f t="shared" si="2"/>
        <v>MT</v>
      </c>
    </row>
    <row r="101" spans="2:20" x14ac:dyDescent="0.3">
      <c r="B101" s="145">
        <v>5</v>
      </c>
      <c r="C101" s="145">
        <v>25</v>
      </c>
      <c r="D101" s="145" t="s">
        <v>1398</v>
      </c>
      <c r="E101" s="145">
        <v>7</v>
      </c>
      <c r="F101" s="145">
        <v>8</v>
      </c>
      <c r="G101" s="145">
        <v>13</v>
      </c>
      <c r="H101" s="145">
        <v>50010</v>
      </c>
      <c r="I101" s="145"/>
      <c r="J101" s="145">
        <v>857</v>
      </c>
      <c r="K101" s="145" t="s">
        <v>1399</v>
      </c>
      <c r="L101" s="145" t="s">
        <v>1181</v>
      </c>
      <c r="M101" s="145">
        <v>4</v>
      </c>
      <c r="N101" s="145">
        <v>0</v>
      </c>
      <c r="O101" s="145">
        <v>4</v>
      </c>
      <c r="P101" s="145">
        <v>0</v>
      </c>
      <c r="Q101" s="145">
        <v>0</v>
      </c>
      <c r="R101" s="145">
        <v>0</v>
      </c>
      <c r="S101" s="145">
        <v>4</v>
      </c>
      <c r="T101" s="145" t="str">
        <f t="shared" ref="T101:T132" si="3">LEFT(D101,2)</f>
        <v>MT</v>
      </c>
    </row>
    <row r="102" spans="2:20" x14ac:dyDescent="0.3">
      <c r="B102" s="145">
        <v>5</v>
      </c>
      <c r="C102" s="145">
        <v>25</v>
      </c>
      <c r="D102" s="145" t="s">
        <v>1356</v>
      </c>
      <c r="E102" s="145" t="s">
        <v>1228</v>
      </c>
      <c r="F102" s="145">
        <v>8</v>
      </c>
      <c r="G102" s="145">
        <v>13</v>
      </c>
      <c r="H102" s="145">
        <v>82444</v>
      </c>
      <c r="I102" s="145"/>
      <c r="J102" s="145">
        <v>1783</v>
      </c>
      <c r="K102" s="145" t="s">
        <v>1357</v>
      </c>
      <c r="L102" s="145" t="s">
        <v>1181</v>
      </c>
      <c r="M102" s="145">
        <v>2</v>
      </c>
      <c r="N102" s="145">
        <v>0</v>
      </c>
      <c r="O102" s="145">
        <v>2</v>
      </c>
      <c r="P102" s="145">
        <v>0</v>
      </c>
      <c r="Q102" s="145">
        <v>4</v>
      </c>
      <c r="R102" s="145">
        <v>4</v>
      </c>
      <c r="S102" s="145">
        <v>6</v>
      </c>
      <c r="T102" s="145" t="str">
        <f t="shared" si="3"/>
        <v>MT</v>
      </c>
    </row>
    <row r="103" spans="2:20" x14ac:dyDescent="0.3">
      <c r="B103" s="145">
        <v>5</v>
      </c>
      <c r="C103" s="145">
        <v>25</v>
      </c>
      <c r="D103" s="145" t="s">
        <v>1297</v>
      </c>
      <c r="E103" s="145" t="s">
        <v>1228</v>
      </c>
      <c r="F103" s="145">
        <v>8</v>
      </c>
      <c r="G103" s="145">
        <v>13</v>
      </c>
      <c r="H103" s="145">
        <v>82447</v>
      </c>
      <c r="I103" s="145"/>
      <c r="J103" s="145">
        <v>4036</v>
      </c>
      <c r="K103" s="145" t="s">
        <v>1298</v>
      </c>
      <c r="L103" s="145" t="s">
        <v>1181</v>
      </c>
      <c r="M103" s="145">
        <v>5</v>
      </c>
      <c r="N103" s="145">
        <v>3</v>
      </c>
      <c r="O103" s="145">
        <v>8</v>
      </c>
      <c r="P103" s="145">
        <v>0</v>
      </c>
      <c r="Q103" s="145">
        <v>2</v>
      </c>
      <c r="R103" s="145">
        <v>2</v>
      </c>
      <c r="S103" s="145">
        <v>10</v>
      </c>
      <c r="T103" s="145" t="str">
        <f t="shared" si="3"/>
        <v>MT</v>
      </c>
    </row>
    <row r="104" spans="2:20" x14ac:dyDescent="0.3">
      <c r="B104" s="145">
        <v>5</v>
      </c>
      <c r="C104" s="145">
        <v>25</v>
      </c>
      <c r="D104" s="145" t="s">
        <v>1380</v>
      </c>
      <c r="E104" s="145" t="s">
        <v>1228</v>
      </c>
      <c r="F104" s="145">
        <v>8</v>
      </c>
      <c r="G104" s="145">
        <v>13</v>
      </c>
      <c r="H104" s="145">
        <v>82471</v>
      </c>
      <c r="I104" s="145"/>
      <c r="J104" s="145">
        <v>1153</v>
      </c>
      <c r="K104" s="145" t="s">
        <v>1381</v>
      </c>
      <c r="L104" s="145" t="s">
        <v>1181</v>
      </c>
      <c r="M104" s="145">
        <v>3</v>
      </c>
      <c r="N104" s="145">
        <v>0</v>
      </c>
      <c r="O104" s="145">
        <v>3</v>
      </c>
      <c r="P104" s="145">
        <v>0</v>
      </c>
      <c r="Q104" s="145">
        <v>0</v>
      </c>
      <c r="R104" s="145">
        <v>0</v>
      </c>
      <c r="S104" s="145">
        <v>3</v>
      </c>
      <c r="T104" s="145" t="str">
        <f t="shared" si="3"/>
        <v>MT</v>
      </c>
    </row>
    <row r="105" spans="2:20" x14ac:dyDescent="0.3">
      <c r="B105" s="145">
        <v>5</v>
      </c>
      <c r="C105" s="145">
        <v>25</v>
      </c>
      <c r="D105" s="145" t="s">
        <v>1203</v>
      </c>
      <c r="E105" s="145" t="s">
        <v>1185</v>
      </c>
      <c r="F105" s="145">
        <v>8</v>
      </c>
      <c r="G105" s="145">
        <v>13</v>
      </c>
      <c r="H105" s="145">
        <v>82744</v>
      </c>
      <c r="I105" s="145"/>
      <c r="J105" s="145">
        <v>33550</v>
      </c>
      <c r="K105" s="145" t="s">
        <v>1204</v>
      </c>
      <c r="L105" s="145" t="s">
        <v>1181</v>
      </c>
      <c r="M105" s="145">
        <v>29</v>
      </c>
      <c r="N105" s="145">
        <v>15</v>
      </c>
      <c r="O105" s="145">
        <v>44</v>
      </c>
      <c r="P105" s="145">
        <v>0</v>
      </c>
      <c r="Q105" s="145">
        <v>26</v>
      </c>
      <c r="R105" s="145">
        <v>26</v>
      </c>
      <c r="S105" s="145">
        <v>70</v>
      </c>
      <c r="T105" s="145" t="str">
        <f t="shared" si="3"/>
        <v>MT</v>
      </c>
    </row>
    <row r="106" spans="2:20" x14ac:dyDescent="0.3">
      <c r="B106" s="145">
        <v>5</v>
      </c>
      <c r="C106" s="145">
        <v>25</v>
      </c>
      <c r="D106" s="145" t="s">
        <v>1328</v>
      </c>
      <c r="E106" s="145">
        <v>7</v>
      </c>
      <c r="F106" s="145">
        <v>8</v>
      </c>
      <c r="G106" s="145">
        <v>13</v>
      </c>
      <c r="H106" s="145">
        <v>51696</v>
      </c>
      <c r="I106" s="145">
        <v>92</v>
      </c>
      <c r="J106" s="145">
        <v>2163</v>
      </c>
      <c r="K106" s="145" t="s">
        <v>1329</v>
      </c>
      <c r="L106" s="145" t="s">
        <v>1181</v>
      </c>
      <c r="M106" s="145">
        <v>6</v>
      </c>
      <c r="N106" s="145">
        <v>0</v>
      </c>
      <c r="O106" s="145">
        <v>6</v>
      </c>
      <c r="P106" s="145">
        <v>1</v>
      </c>
      <c r="Q106" s="145">
        <v>0</v>
      </c>
      <c r="R106" s="145">
        <v>1</v>
      </c>
      <c r="S106" s="145">
        <v>7</v>
      </c>
      <c r="T106" s="145" t="str">
        <f t="shared" si="3"/>
        <v>MT</v>
      </c>
    </row>
    <row r="107" spans="2:20" x14ac:dyDescent="0.3">
      <c r="B107" s="145">
        <v>5</v>
      </c>
      <c r="C107" s="145">
        <v>25</v>
      </c>
      <c r="D107" s="145" t="s">
        <v>1275</v>
      </c>
      <c r="E107" s="145" t="s">
        <v>1228</v>
      </c>
      <c r="F107" s="145">
        <v>8</v>
      </c>
      <c r="G107" s="145">
        <v>13</v>
      </c>
      <c r="H107" s="145">
        <v>82834</v>
      </c>
      <c r="I107" s="145"/>
      <c r="J107" s="145">
        <v>5060</v>
      </c>
      <c r="K107" s="145" t="s">
        <v>1276</v>
      </c>
      <c r="L107" s="145" t="s">
        <v>1181</v>
      </c>
      <c r="M107" s="145">
        <v>8</v>
      </c>
      <c r="N107" s="145">
        <v>1</v>
      </c>
      <c r="O107" s="145">
        <v>9</v>
      </c>
      <c r="P107" s="145">
        <v>0</v>
      </c>
      <c r="Q107" s="145">
        <v>8</v>
      </c>
      <c r="R107" s="145">
        <v>8</v>
      </c>
      <c r="S107" s="145">
        <v>17</v>
      </c>
      <c r="T107" s="145" t="str">
        <f t="shared" si="3"/>
        <v>MT</v>
      </c>
    </row>
    <row r="108" spans="2:20" x14ac:dyDescent="0.3">
      <c r="B108" s="145">
        <v>5</v>
      </c>
      <c r="C108" s="145">
        <v>25</v>
      </c>
      <c r="D108" s="145" t="s">
        <v>1450</v>
      </c>
      <c r="E108" s="145">
        <v>7</v>
      </c>
      <c r="F108" s="145">
        <v>8</v>
      </c>
      <c r="G108" s="145">
        <v>13</v>
      </c>
      <c r="H108" s="145">
        <v>53139</v>
      </c>
      <c r="I108" s="145"/>
      <c r="J108" s="145">
        <v>0</v>
      </c>
      <c r="K108" s="145" t="s">
        <v>1451</v>
      </c>
      <c r="L108" s="145" t="s">
        <v>1181</v>
      </c>
      <c r="M108" s="145">
        <v>0</v>
      </c>
      <c r="N108" s="145">
        <v>0</v>
      </c>
      <c r="O108" s="145">
        <v>0</v>
      </c>
      <c r="P108" s="145">
        <v>0</v>
      </c>
      <c r="Q108" s="145">
        <v>0</v>
      </c>
      <c r="R108" s="145">
        <v>0</v>
      </c>
      <c r="S108" s="145">
        <v>0</v>
      </c>
      <c r="T108" s="145" t="str">
        <f t="shared" si="3"/>
        <v>MT</v>
      </c>
    </row>
    <row r="109" spans="2:20" x14ac:dyDescent="0.3">
      <c r="B109" s="145">
        <v>5</v>
      </c>
      <c r="C109" s="145">
        <v>25</v>
      </c>
      <c r="D109" s="145" t="s">
        <v>1452</v>
      </c>
      <c r="E109" s="145">
        <v>7</v>
      </c>
      <c r="F109" s="145">
        <v>8</v>
      </c>
      <c r="G109" s="145">
        <v>13</v>
      </c>
      <c r="H109" s="145">
        <v>53140</v>
      </c>
      <c r="I109" s="145"/>
      <c r="J109" s="145">
        <v>0</v>
      </c>
      <c r="K109" s="145" t="s">
        <v>1451</v>
      </c>
      <c r="L109" s="145" t="s">
        <v>1181</v>
      </c>
      <c r="M109" s="145">
        <v>0</v>
      </c>
      <c r="N109" s="145">
        <v>0</v>
      </c>
      <c r="O109" s="145">
        <v>0</v>
      </c>
      <c r="P109" s="145">
        <v>0</v>
      </c>
      <c r="Q109" s="145">
        <v>0</v>
      </c>
      <c r="R109" s="145">
        <v>0</v>
      </c>
      <c r="S109" s="145">
        <v>0</v>
      </c>
      <c r="T109" s="145" t="str">
        <f t="shared" si="3"/>
        <v>MT</v>
      </c>
    </row>
    <row r="110" spans="2:20" x14ac:dyDescent="0.3">
      <c r="B110" s="145">
        <v>5</v>
      </c>
      <c r="C110" s="145">
        <v>25</v>
      </c>
      <c r="D110" s="145" t="s">
        <v>1340</v>
      </c>
      <c r="E110" s="145">
        <v>7</v>
      </c>
      <c r="F110" s="145">
        <v>8</v>
      </c>
      <c r="G110" s="145">
        <v>13</v>
      </c>
      <c r="H110" s="145">
        <v>53328</v>
      </c>
      <c r="I110" s="145"/>
      <c r="J110" s="145">
        <v>1923</v>
      </c>
      <c r="K110" s="145" t="s">
        <v>1341</v>
      </c>
      <c r="L110" s="145" t="s">
        <v>1181</v>
      </c>
      <c r="M110" s="145">
        <v>3</v>
      </c>
      <c r="N110" s="145">
        <v>0</v>
      </c>
      <c r="O110" s="145">
        <v>3</v>
      </c>
      <c r="P110" s="145">
        <v>0</v>
      </c>
      <c r="Q110" s="145">
        <v>0</v>
      </c>
      <c r="R110" s="145">
        <v>0</v>
      </c>
      <c r="S110" s="145">
        <v>3</v>
      </c>
      <c r="T110" s="145" t="str">
        <f t="shared" si="3"/>
        <v>MT</v>
      </c>
    </row>
    <row r="111" spans="2:20" x14ac:dyDescent="0.3">
      <c r="B111" s="145">
        <v>5</v>
      </c>
      <c r="C111" s="145">
        <v>25</v>
      </c>
      <c r="D111" s="145" t="s">
        <v>1240</v>
      </c>
      <c r="E111" s="145" t="s">
        <v>1228</v>
      </c>
      <c r="F111" s="145">
        <v>8</v>
      </c>
      <c r="G111" s="145">
        <v>13</v>
      </c>
      <c r="H111" s="145">
        <v>83071</v>
      </c>
      <c r="I111" s="145"/>
      <c r="J111" s="145">
        <v>7251</v>
      </c>
      <c r="K111" s="145" t="s">
        <v>1241</v>
      </c>
      <c r="L111" s="145" t="s">
        <v>1181</v>
      </c>
      <c r="M111" s="145">
        <v>13</v>
      </c>
      <c r="N111" s="145">
        <v>0</v>
      </c>
      <c r="O111" s="145">
        <v>13</v>
      </c>
      <c r="P111" s="145">
        <v>1</v>
      </c>
      <c r="Q111" s="145">
        <v>3</v>
      </c>
      <c r="R111" s="145">
        <v>4</v>
      </c>
      <c r="S111" s="145">
        <v>17</v>
      </c>
      <c r="T111" s="145" t="str">
        <f t="shared" si="3"/>
        <v>MT</v>
      </c>
    </row>
    <row r="112" spans="2:20" x14ac:dyDescent="0.3">
      <c r="B112" s="145">
        <v>5</v>
      </c>
      <c r="C112" s="145">
        <v>25</v>
      </c>
      <c r="D112" s="145" t="s">
        <v>1242</v>
      </c>
      <c r="E112" s="145" t="s">
        <v>1228</v>
      </c>
      <c r="F112" s="145">
        <v>8</v>
      </c>
      <c r="G112" s="145">
        <v>13</v>
      </c>
      <c r="H112" s="145">
        <v>83083</v>
      </c>
      <c r="I112" s="145"/>
      <c r="J112" s="145">
        <v>7119</v>
      </c>
      <c r="K112" s="145" t="s">
        <v>1243</v>
      </c>
      <c r="L112" s="145" t="s">
        <v>1181</v>
      </c>
      <c r="M112" s="145">
        <v>11</v>
      </c>
      <c r="N112" s="145">
        <v>0</v>
      </c>
      <c r="O112" s="145">
        <v>11</v>
      </c>
      <c r="P112" s="145">
        <v>1</v>
      </c>
      <c r="Q112" s="145">
        <v>6</v>
      </c>
      <c r="R112" s="145">
        <v>7</v>
      </c>
      <c r="S112" s="145">
        <v>18</v>
      </c>
      <c r="T112" s="145" t="str">
        <f t="shared" si="3"/>
        <v>MT</v>
      </c>
    </row>
    <row r="113" spans="2:20" x14ac:dyDescent="0.3">
      <c r="B113" s="145">
        <v>5</v>
      </c>
      <c r="C113" s="145">
        <v>25</v>
      </c>
      <c r="D113" s="145" t="s">
        <v>1346</v>
      </c>
      <c r="E113" s="145">
        <v>7</v>
      </c>
      <c r="F113" s="145">
        <v>8</v>
      </c>
      <c r="G113" s="145">
        <v>13</v>
      </c>
      <c r="H113" s="145">
        <v>53700</v>
      </c>
      <c r="I113" s="145"/>
      <c r="J113" s="145">
        <v>1892</v>
      </c>
      <c r="K113" s="145" t="s">
        <v>1347</v>
      </c>
      <c r="L113" s="145" t="s">
        <v>1181</v>
      </c>
      <c r="M113" s="145">
        <v>6</v>
      </c>
      <c r="N113" s="145">
        <v>0</v>
      </c>
      <c r="O113" s="145">
        <v>6</v>
      </c>
      <c r="P113" s="145">
        <v>0</v>
      </c>
      <c r="Q113" s="145">
        <v>4</v>
      </c>
      <c r="R113" s="145">
        <v>4</v>
      </c>
      <c r="S113" s="145">
        <v>10</v>
      </c>
      <c r="T113" s="145" t="str">
        <f t="shared" si="3"/>
        <v>MT</v>
      </c>
    </row>
    <row r="114" spans="2:20" x14ac:dyDescent="0.3">
      <c r="B114" s="145">
        <v>5</v>
      </c>
      <c r="C114" s="145">
        <v>25</v>
      </c>
      <c r="D114" s="145" t="s">
        <v>1234</v>
      </c>
      <c r="E114" s="145" t="s">
        <v>1228</v>
      </c>
      <c r="F114" s="145">
        <v>8</v>
      </c>
      <c r="G114" s="145">
        <v>13</v>
      </c>
      <c r="H114" s="145">
        <v>83368</v>
      </c>
      <c r="I114" s="145"/>
      <c r="J114" s="145">
        <v>8486</v>
      </c>
      <c r="K114" s="145" t="s">
        <v>1235</v>
      </c>
      <c r="L114" s="145" t="s">
        <v>1181</v>
      </c>
      <c r="M114" s="145">
        <v>10</v>
      </c>
      <c r="N114" s="145">
        <v>6</v>
      </c>
      <c r="O114" s="145">
        <v>16</v>
      </c>
      <c r="P114" s="145">
        <v>1</v>
      </c>
      <c r="Q114" s="145">
        <v>6</v>
      </c>
      <c r="R114" s="145">
        <v>7</v>
      </c>
      <c r="S114" s="145">
        <v>23</v>
      </c>
      <c r="T114" s="145" t="str">
        <f t="shared" si="3"/>
        <v>MT</v>
      </c>
    </row>
    <row r="115" spans="2:20" x14ac:dyDescent="0.3">
      <c r="B115" s="145">
        <v>5</v>
      </c>
      <c r="C115" s="145">
        <v>25</v>
      </c>
      <c r="D115" s="145" t="s">
        <v>1390</v>
      </c>
      <c r="E115" s="145">
        <v>7</v>
      </c>
      <c r="F115" s="145">
        <v>8</v>
      </c>
      <c r="G115" s="145">
        <v>13</v>
      </c>
      <c r="H115" s="145">
        <v>55782</v>
      </c>
      <c r="I115" s="145"/>
      <c r="J115" s="145">
        <v>1051</v>
      </c>
      <c r="K115" s="145" t="s">
        <v>1391</v>
      </c>
      <c r="L115" s="145" t="s">
        <v>1181</v>
      </c>
      <c r="M115" s="145">
        <v>2</v>
      </c>
      <c r="N115" s="145">
        <v>0</v>
      </c>
      <c r="O115" s="145">
        <v>2</v>
      </c>
      <c r="P115" s="145">
        <v>0</v>
      </c>
      <c r="Q115" s="145">
        <v>0</v>
      </c>
      <c r="R115" s="145">
        <v>0</v>
      </c>
      <c r="S115" s="145">
        <v>2</v>
      </c>
      <c r="T115" s="145" t="str">
        <f t="shared" si="3"/>
        <v>MT</v>
      </c>
    </row>
    <row r="116" spans="2:20" x14ac:dyDescent="0.3">
      <c r="B116" s="145">
        <v>5</v>
      </c>
      <c r="C116" s="145">
        <v>25</v>
      </c>
      <c r="D116" s="145" t="s">
        <v>1311</v>
      </c>
      <c r="E116" s="145">
        <v>6</v>
      </c>
      <c r="F116" s="145">
        <v>8</v>
      </c>
      <c r="G116" s="145">
        <v>13</v>
      </c>
      <c r="H116" s="145">
        <v>56670</v>
      </c>
      <c r="I116" s="145"/>
      <c r="J116" s="145">
        <v>3306</v>
      </c>
      <c r="K116" s="145" t="s">
        <v>1312</v>
      </c>
      <c r="L116" s="145" t="s">
        <v>1181</v>
      </c>
      <c r="M116" s="145">
        <v>11</v>
      </c>
      <c r="N116" s="145">
        <v>2</v>
      </c>
      <c r="O116" s="145">
        <v>13</v>
      </c>
      <c r="P116" s="145">
        <v>1</v>
      </c>
      <c r="Q116" s="145">
        <v>5</v>
      </c>
      <c r="R116" s="145">
        <v>6</v>
      </c>
      <c r="S116" s="145">
        <v>19</v>
      </c>
      <c r="T116" s="145" t="str">
        <f t="shared" si="3"/>
        <v>MT</v>
      </c>
    </row>
    <row r="117" spans="2:20" x14ac:dyDescent="0.3">
      <c r="B117" s="145">
        <v>5</v>
      </c>
      <c r="C117" s="145">
        <v>25</v>
      </c>
      <c r="D117" s="145" t="s">
        <v>1299</v>
      </c>
      <c r="E117" s="145" t="s">
        <v>1228</v>
      </c>
      <c r="F117" s="145">
        <v>8</v>
      </c>
      <c r="G117" s="145">
        <v>13</v>
      </c>
      <c r="H117" s="145">
        <v>83902</v>
      </c>
      <c r="I117" s="145"/>
      <c r="J117" s="145">
        <v>3670</v>
      </c>
      <c r="K117" s="145" t="s">
        <v>1300</v>
      </c>
      <c r="L117" s="145" t="s">
        <v>1181</v>
      </c>
      <c r="M117" s="145">
        <v>5</v>
      </c>
      <c r="N117" s="145">
        <v>0</v>
      </c>
      <c r="O117" s="145">
        <v>5</v>
      </c>
      <c r="P117" s="145">
        <v>1</v>
      </c>
      <c r="Q117" s="145">
        <v>1</v>
      </c>
      <c r="R117" s="145">
        <v>2</v>
      </c>
      <c r="S117" s="145">
        <v>7</v>
      </c>
      <c r="T117" s="145" t="str">
        <f t="shared" si="3"/>
        <v>MT</v>
      </c>
    </row>
    <row r="118" spans="2:20" x14ac:dyDescent="0.3">
      <c r="B118" s="145">
        <v>5</v>
      </c>
      <c r="C118" s="145">
        <v>25</v>
      </c>
      <c r="D118" s="145" t="s">
        <v>1257</v>
      </c>
      <c r="E118" s="145">
        <v>6</v>
      </c>
      <c r="F118" s="145">
        <v>8</v>
      </c>
      <c r="G118" s="145">
        <v>13</v>
      </c>
      <c r="H118" s="145">
        <v>57102</v>
      </c>
      <c r="I118" s="145"/>
      <c r="J118" s="145">
        <v>6191</v>
      </c>
      <c r="K118" s="145" t="s">
        <v>1258</v>
      </c>
      <c r="L118" s="145" t="s">
        <v>1181</v>
      </c>
      <c r="M118" s="145">
        <v>11</v>
      </c>
      <c r="N118" s="145">
        <v>0</v>
      </c>
      <c r="O118" s="145">
        <v>11</v>
      </c>
      <c r="P118" s="145">
        <v>1</v>
      </c>
      <c r="Q118" s="145">
        <v>1</v>
      </c>
      <c r="R118" s="145">
        <v>2</v>
      </c>
      <c r="S118" s="145">
        <v>13</v>
      </c>
      <c r="T118" s="145" t="str">
        <f t="shared" si="3"/>
        <v>MT</v>
      </c>
    </row>
    <row r="119" spans="2:20" x14ac:dyDescent="0.3">
      <c r="B119" s="145">
        <v>5</v>
      </c>
      <c r="C119" s="145">
        <v>25</v>
      </c>
      <c r="D119" s="145" t="s">
        <v>1197</v>
      </c>
      <c r="E119" s="145" t="s">
        <v>1185</v>
      </c>
      <c r="F119" s="145">
        <v>8</v>
      </c>
      <c r="G119" s="145">
        <v>13</v>
      </c>
      <c r="H119" s="145">
        <v>83959</v>
      </c>
      <c r="I119" s="145"/>
      <c r="J119" s="145">
        <v>34633</v>
      </c>
      <c r="K119" s="145" t="s">
        <v>1198</v>
      </c>
      <c r="L119" s="145" t="s">
        <v>1181</v>
      </c>
      <c r="M119" s="145">
        <v>43</v>
      </c>
      <c r="N119" s="145">
        <v>28</v>
      </c>
      <c r="O119" s="145">
        <v>71</v>
      </c>
      <c r="P119" s="145">
        <v>5</v>
      </c>
      <c r="Q119" s="145">
        <v>19</v>
      </c>
      <c r="R119" s="145">
        <v>24</v>
      </c>
      <c r="S119" s="145">
        <v>95</v>
      </c>
      <c r="T119" s="145" t="str">
        <f t="shared" si="3"/>
        <v>MT</v>
      </c>
    </row>
    <row r="120" spans="2:20" x14ac:dyDescent="0.3">
      <c r="B120" s="145">
        <v>5</v>
      </c>
      <c r="C120" s="145">
        <v>25</v>
      </c>
      <c r="D120" s="145" t="s">
        <v>1400</v>
      </c>
      <c r="E120" s="145">
        <v>7</v>
      </c>
      <c r="F120" s="145">
        <v>8</v>
      </c>
      <c r="G120" s="145">
        <v>13</v>
      </c>
      <c r="H120" s="145">
        <v>59624</v>
      </c>
      <c r="I120" s="145"/>
      <c r="J120" s="145">
        <v>854</v>
      </c>
      <c r="K120" s="145" t="s">
        <v>1401</v>
      </c>
      <c r="L120" s="145" t="s">
        <v>1181</v>
      </c>
      <c r="M120" s="145">
        <v>2</v>
      </c>
      <c r="N120" s="145">
        <v>0</v>
      </c>
      <c r="O120" s="145">
        <v>2</v>
      </c>
      <c r="P120" s="145">
        <v>0</v>
      </c>
      <c r="Q120" s="145">
        <v>0</v>
      </c>
      <c r="R120" s="145">
        <v>0</v>
      </c>
      <c r="S120" s="145">
        <v>2</v>
      </c>
      <c r="T120" s="145" t="str">
        <f t="shared" si="3"/>
        <v>MT</v>
      </c>
    </row>
    <row r="121" spans="2:20" x14ac:dyDescent="0.3">
      <c r="B121" s="145">
        <v>5</v>
      </c>
      <c r="C121" s="145">
        <v>25</v>
      </c>
      <c r="D121" s="145" t="s">
        <v>1348</v>
      </c>
      <c r="E121" s="145">
        <v>7</v>
      </c>
      <c r="F121" s="145">
        <v>8</v>
      </c>
      <c r="G121" s="145">
        <v>13</v>
      </c>
      <c r="H121" s="145">
        <v>59590</v>
      </c>
      <c r="I121" s="145"/>
      <c r="J121" s="145">
        <v>1883</v>
      </c>
      <c r="K121" s="145" t="s">
        <v>1349</v>
      </c>
      <c r="L121" s="145" t="s">
        <v>1181</v>
      </c>
      <c r="M121" s="145">
        <v>2</v>
      </c>
      <c r="N121" s="145">
        <v>0</v>
      </c>
      <c r="O121" s="145">
        <v>2</v>
      </c>
      <c r="P121" s="145">
        <v>0</v>
      </c>
      <c r="Q121" s="145">
        <v>0</v>
      </c>
      <c r="R121" s="145">
        <v>0</v>
      </c>
      <c r="S121" s="145">
        <v>2</v>
      </c>
      <c r="T121" s="145" t="str">
        <f t="shared" si="3"/>
        <v>MT</v>
      </c>
    </row>
    <row r="122" spans="2:20" x14ac:dyDescent="0.3">
      <c r="B122" s="145">
        <v>5</v>
      </c>
      <c r="C122" s="145">
        <v>25</v>
      </c>
      <c r="D122" s="145" t="s">
        <v>1238</v>
      </c>
      <c r="E122" s="145" t="s">
        <v>1228</v>
      </c>
      <c r="F122" s="145">
        <v>8</v>
      </c>
      <c r="G122" s="145">
        <v>13</v>
      </c>
      <c r="H122" s="145">
        <v>84665</v>
      </c>
      <c r="I122" s="145"/>
      <c r="J122" s="145">
        <v>7316</v>
      </c>
      <c r="K122" s="145" t="s">
        <v>1239</v>
      </c>
      <c r="L122" s="145" t="s">
        <v>1181</v>
      </c>
      <c r="M122" s="145">
        <v>9</v>
      </c>
      <c r="N122" s="145">
        <v>1</v>
      </c>
      <c r="O122" s="145">
        <v>10</v>
      </c>
      <c r="P122" s="145">
        <v>0</v>
      </c>
      <c r="Q122" s="145">
        <v>5</v>
      </c>
      <c r="R122" s="145">
        <v>5</v>
      </c>
      <c r="S122" s="145">
        <v>15</v>
      </c>
      <c r="T122" s="145" t="str">
        <f t="shared" si="3"/>
        <v>MT</v>
      </c>
    </row>
    <row r="123" spans="2:20" x14ac:dyDescent="0.3">
      <c r="B123" s="145">
        <v>5</v>
      </c>
      <c r="C123" s="145">
        <v>25</v>
      </c>
      <c r="D123" s="145" t="s">
        <v>1301</v>
      </c>
      <c r="E123" s="145" t="s">
        <v>1228</v>
      </c>
      <c r="F123" s="145">
        <v>8</v>
      </c>
      <c r="G123" s="145">
        <v>13</v>
      </c>
      <c r="H123" s="145">
        <v>84946</v>
      </c>
      <c r="I123" s="145"/>
      <c r="J123" s="145">
        <v>3618</v>
      </c>
      <c r="K123" s="145" t="s">
        <v>1302</v>
      </c>
      <c r="L123" s="145" t="s">
        <v>1181</v>
      </c>
      <c r="M123" s="145">
        <v>7</v>
      </c>
      <c r="N123" s="145">
        <v>0</v>
      </c>
      <c r="O123" s="145">
        <v>7</v>
      </c>
      <c r="P123" s="145">
        <v>0</v>
      </c>
      <c r="Q123" s="145">
        <v>6</v>
      </c>
      <c r="R123" s="145">
        <v>6</v>
      </c>
      <c r="S123" s="145">
        <v>13</v>
      </c>
      <c r="T123" s="145" t="str">
        <f t="shared" si="3"/>
        <v>MT</v>
      </c>
    </row>
    <row r="124" spans="2:20" x14ac:dyDescent="0.3">
      <c r="B124" s="145">
        <v>5</v>
      </c>
      <c r="C124" s="145">
        <v>25</v>
      </c>
      <c r="D124" s="145" t="s">
        <v>1259</v>
      </c>
      <c r="E124" s="145" t="s">
        <v>1228</v>
      </c>
      <c r="F124" s="145">
        <v>8</v>
      </c>
      <c r="G124" s="145">
        <v>13</v>
      </c>
      <c r="H124" s="145">
        <v>85105</v>
      </c>
      <c r="I124" s="145"/>
      <c r="J124" s="145">
        <v>6073</v>
      </c>
      <c r="K124" s="145" t="s">
        <v>1260</v>
      </c>
      <c r="L124" s="145" t="s">
        <v>1181</v>
      </c>
      <c r="M124" s="145">
        <v>9</v>
      </c>
      <c r="N124" s="145">
        <v>1</v>
      </c>
      <c r="O124" s="145">
        <v>10</v>
      </c>
      <c r="P124" s="145">
        <v>0</v>
      </c>
      <c r="Q124" s="145">
        <v>2</v>
      </c>
      <c r="R124" s="145">
        <v>2</v>
      </c>
      <c r="S124" s="145">
        <v>12</v>
      </c>
      <c r="T124" s="145" t="str">
        <f t="shared" si="3"/>
        <v>MT</v>
      </c>
    </row>
    <row r="125" spans="2:20" x14ac:dyDescent="0.3">
      <c r="B125" s="145">
        <v>5</v>
      </c>
      <c r="C125" s="145">
        <v>25</v>
      </c>
      <c r="D125" s="145" t="s">
        <v>1366</v>
      </c>
      <c r="E125" s="145">
        <v>7</v>
      </c>
      <c r="F125" s="145">
        <v>8</v>
      </c>
      <c r="G125" s="145">
        <v>13</v>
      </c>
      <c r="H125" s="145">
        <v>61464</v>
      </c>
      <c r="I125" s="145"/>
      <c r="J125" s="145">
        <v>1347</v>
      </c>
      <c r="K125" s="145" t="s">
        <v>1367</v>
      </c>
      <c r="L125" s="145" t="s">
        <v>1181</v>
      </c>
      <c r="M125" s="145">
        <v>4</v>
      </c>
      <c r="N125" s="145">
        <v>0</v>
      </c>
      <c r="O125" s="145">
        <v>4</v>
      </c>
      <c r="P125" s="145">
        <v>0</v>
      </c>
      <c r="Q125" s="145">
        <v>0</v>
      </c>
      <c r="R125" s="145">
        <v>0</v>
      </c>
      <c r="S125" s="145">
        <v>4</v>
      </c>
      <c r="T125" s="145" t="str">
        <f t="shared" si="3"/>
        <v>MT</v>
      </c>
    </row>
    <row r="126" spans="2:20" x14ac:dyDescent="0.3">
      <c r="B126" s="145">
        <v>5</v>
      </c>
      <c r="C126" s="145">
        <v>25</v>
      </c>
      <c r="D126" s="145" t="s">
        <v>1344</v>
      </c>
      <c r="E126" s="145">
        <v>7</v>
      </c>
      <c r="F126" s="145">
        <v>8</v>
      </c>
      <c r="G126" s="145">
        <v>13</v>
      </c>
      <c r="H126" s="145">
        <v>61515</v>
      </c>
      <c r="I126" s="145"/>
      <c r="J126" s="145">
        <v>1900</v>
      </c>
      <c r="K126" s="145" t="s">
        <v>1345</v>
      </c>
      <c r="L126" s="145" t="s">
        <v>1181</v>
      </c>
      <c r="M126" s="145">
        <v>2</v>
      </c>
      <c r="N126" s="145">
        <v>0</v>
      </c>
      <c r="O126" s="145">
        <v>2</v>
      </c>
      <c r="P126" s="145">
        <v>0</v>
      </c>
      <c r="Q126" s="145">
        <v>0</v>
      </c>
      <c r="R126" s="145">
        <v>0</v>
      </c>
      <c r="S126" s="145">
        <v>2</v>
      </c>
      <c r="T126" s="145" t="str">
        <f t="shared" si="3"/>
        <v>MT</v>
      </c>
    </row>
    <row r="127" spans="2:20" x14ac:dyDescent="0.3">
      <c r="B127" s="145">
        <v>5</v>
      </c>
      <c r="C127" s="145">
        <v>25</v>
      </c>
      <c r="D127" s="145" t="s">
        <v>1271</v>
      </c>
      <c r="E127" s="145" t="s">
        <v>1228</v>
      </c>
      <c r="F127" s="145">
        <v>8</v>
      </c>
      <c r="G127" s="145">
        <v>13</v>
      </c>
      <c r="H127" s="145">
        <v>85264</v>
      </c>
      <c r="I127" s="145"/>
      <c r="J127" s="145">
        <v>5208</v>
      </c>
      <c r="K127" s="145" t="s">
        <v>1272</v>
      </c>
      <c r="L127" s="145" t="s">
        <v>1181</v>
      </c>
      <c r="M127" s="145">
        <v>10</v>
      </c>
      <c r="N127" s="145">
        <v>2</v>
      </c>
      <c r="O127" s="145">
        <v>12</v>
      </c>
      <c r="P127" s="145">
        <v>1</v>
      </c>
      <c r="Q127" s="145">
        <v>7</v>
      </c>
      <c r="R127" s="145">
        <v>8</v>
      </c>
      <c r="S127" s="145">
        <v>20</v>
      </c>
      <c r="T127" s="145" t="str">
        <f t="shared" si="3"/>
        <v>MT</v>
      </c>
    </row>
    <row r="128" spans="2:20" x14ac:dyDescent="0.3">
      <c r="B128" s="145">
        <v>5</v>
      </c>
      <c r="C128" s="145">
        <v>25</v>
      </c>
      <c r="D128" s="145" t="s">
        <v>1408</v>
      </c>
      <c r="E128" s="145" t="s">
        <v>1228</v>
      </c>
      <c r="F128" s="145">
        <v>8</v>
      </c>
      <c r="G128" s="145">
        <v>13</v>
      </c>
      <c r="H128" s="145">
        <v>85300</v>
      </c>
      <c r="I128" s="145"/>
      <c r="J128" s="145">
        <v>746</v>
      </c>
      <c r="K128" s="145" t="s">
        <v>1409</v>
      </c>
      <c r="L128" s="145" t="s">
        <v>1181</v>
      </c>
      <c r="M128" s="145">
        <v>1</v>
      </c>
      <c r="N128" s="145">
        <v>0</v>
      </c>
      <c r="O128" s="145">
        <v>1</v>
      </c>
      <c r="P128" s="145">
        <v>1</v>
      </c>
      <c r="Q128" s="145">
        <v>0</v>
      </c>
      <c r="R128" s="145">
        <v>1</v>
      </c>
      <c r="S128" s="145">
        <v>2</v>
      </c>
      <c r="T128" s="145" t="str">
        <f t="shared" si="3"/>
        <v>MT</v>
      </c>
    </row>
    <row r="129" spans="2:20" x14ac:dyDescent="0.3">
      <c r="B129" s="145">
        <v>5</v>
      </c>
      <c r="C129" s="145">
        <v>25</v>
      </c>
      <c r="D129" s="145" t="s">
        <v>1392</v>
      </c>
      <c r="E129" s="145">
        <v>7</v>
      </c>
      <c r="F129" s="145">
        <v>8</v>
      </c>
      <c r="G129" s="145">
        <v>13</v>
      </c>
      <c r="H129" s="145">
        <v>62244</v>
      </c>
      <c r="I129" s="145"/>
      <c r="J129" s="145">
        <v>966</v>
      </c>
      <c r="K129" s="145" t="s">
        <v>1393</v>
      </c>
      <c r="L129" s="145" t="s">
        <v>1181</v>
      </c>
      <c r="M129" s="145">
        <v>1</v>
      </c>
      <c r="N129" s="145">
        <v>0</v>
      </c>
      <c r="O129" s="145">
        <v>1</v>
      </c>
      <c r="P129" s="145">
        <v>1</v>
      </c>
      <c r="Q129" s="145">
        <v>0</v>
      </c>
      <c r="R129" s="145">
        <v>1</v>
      </c>
      <c r="S129" s="145">
        <v>2</v>
      </c>
      <c r="T129" s="145" t="str">
        <f t="shared" si="3"/>
        <v>MT</v>
      </c>
    </row>
    <row r="130" spans="2:20" x14ac:dyDescent="0.3">
      <c r="B130" s="145">
        <v>5</v>
      </c>
      <c r="C130" s="145">
        <v>25</v>
      </c>
      <c r="D130" s="145" t="s">
        <v>1437</v>
      </c>
      <c r="E130" s="145">
        <v>7</v>
      </c>
      <c r="F130" s="145">
        <v>8</v>
      </c>
      <c r="G130" s="145">
        <v>13</v>
      </c>
      <c r="H130" s="145">
        <v>98533</v>
      </c>
      <c r="I130" s="145">
        <v>545</v>
      </c>
      <c r="J130" s="145">
        <v>0</v>
      </c>
      <c r="K130" s="145" t="s">
        <v>1438</v>
      </c>
      <c r="L130" s="145" t="s">
        <v>1181</v>
      </c>
      <c r="M130" s="145">
        <v>11</v>
      </c>
      <c r="N130" s="145">
        <v>1</v>
      </c>
      <c r="O130" s="145">
        <v>12</v>
      </c>
      <c r="P130" s="145">
        <v>0</v>
      </c>
      <c r="Q130" s="145">
        <v>3</v>
      </c>
      <c r="R130" s="145">
        <v>3</v>
      </c>
      <c r="S130" s="145">
        <v>15</v>
      </c>
      <c r="T130" s="145" t="str">
        <f t="shared" si="3"/>
        <v>MT</v>
      </c>
    </row>
    <row r="131" spans="2:20" x14ac:dyDescent="0.3">
      <c r="B131" s="145">
        <v>5</v>
      </c>
      <c r="C131" s="145">
        <v>25</v>
      </c>
      <c r="D131" s="145" t="s">
        <v>1421</v>
      </c>
      <c r="E131" s="145">
        <v>7</v>
      </c>
      <c r="F131" s="145">
        <v>8</v>
      </c>
      <c r="G131" s="145">
        <v>13</v>
      </c>
      <c r="H131" s="145">
        <v>63276</v>
      </c>
      <c r="I131" s="145"/>
      <c r="J131" s="145">
        <v>508</v>
      </c>
      <c r="K131" s="145" t="s">
        <v>1422</v>
      </c>
      <c r="L131" s="145" t="s">
        <v>1181</v>
      </c>
      <c r="M131" s="145">
        <v>2</v>
      </c>
      <c r="N131" s="145">
        <v>0</v>
      </c>
      <c r="O131" s="145">
        <v>2</v>
      </c>
      <c r="P131" s="145">
        <v>0</v>
      </c>
      <c r="Q131" s="145">
        <v>0</v>
      </c>
      <c r="R131" s="145">
        <v>0</v>
      </c>
      <c r="S131" s="145">
        <v>2</v>
      </c>
      <c r="T131" s="145" t="str">
        <f t="shared" si="3"/>
        <v>MT</v>
      </c>
    </row>
    <row r="132" spans="2:20" x14ac:dyDescent="0.3">
      <c r="B132" s="145">
        <v>5</v>
      </c>
      <c r="C132" s="145">
        <v>25</v>
      </c>
      <c r="D132" s="145" t="s">
        <v>1287</v>
      </c>
      <c r="E132" s="145" t="s">
        <v>1228</v>
      </c>
      <c r="F132" s="145">
        <v>8</v>
      </c>
      <c r="G132" s="145">
        <v>13</v>
      </c>
      <c r="H132" s="145">
        <v>85639</v>
      </c>
      <c r="I132" s="145"/>
      <c r="J132" s="145">
        <v>4248</v>
      </c>
      <c r="K132" s="145" t="s">
        <v>1288</v>
      </c>
      <c r="L132" s="145" t="s">
        <v>1181</v>
      </c>
      <c r="M132" s="145">
        <v>7</v>
      </c>
      <c r="N132" s="145">
        <v>0</v>
      </c>
      <c r="O132" s="145">
        <v>7</v>
      </c>
      <c r="P132" s="145">
        <v>0</v>
      </c>
      <c r="Q132" s="145">
        <v>5</v>
      </c>
      <c r="R132" s="145">
        <v>5</v>
      </c>
      <c r="S132" s="145">
        <v>12</v>
      </c>
      <c r="T132" s="145" t="str">
        <f t="shared" si="3"/>
        <v>MT</v>
      </c>
    </row>
    <row r="133" spans="2:20" x14ac:dyDescent="0.3">
      <c r="B133" s="145">
        <v>5</v>
      </c>
      <c r="C133" s="145">
        <v>25</v>
      </c>
      <c r="D133" s="145" t="s">
        <v>1368</v>
      </c>
      <c r="E133" s="145">
        <v>7</v>
      </c>
      <c r="F133" s="145">
        <v>8</v>
      </c>
      <c r="G133" s="145">
        <v>13</v>
      </c>
      <c r="H133" s="145">
        <v>67014</v>
      </c>
      <c r="I133" s="145"/>
      <c r="J133" s="145">
        <v>1320</v>
      </c>
      <c r="K133" s="145" t="s">
        <v>1369</v>
      </c>
      <c r="L133" s="145" t="s">
        <v>1181</v>
      </c>
      <c r="M133" s="145">
        <v>6</v>
      </c>
      <c r="N133" s="145">
        <v>2</v>
      </c>
      <c r="O133" s="145">
        <v>8</v>
      </c>
      <c r="P133" s="145">
        <v>0</v>
      </c>
      <c r="Q133" s="145">
        <v>4</v>
      </c>
      <c r="R133" s="145">
        <v>4</v>
      </c>
      <c r="S133" s="145">
        <v>12</v>
      </c>
      <c r="T133" s="145" t="str">
        <f t="shared" ref="T133:T140" si="4">LEFT(D133,2)</f>
        <v>MT</v>
      </c>
    </row>
    <row r="134" spans="2:20" x14ac:dyDescent="0.3">
      <c r="B134" s="145">
        <v>5</v>
      </c>
      <c r="C134" s="145">
        <v>25</v>
      </c>
      <c r="D134" s="145" t="s">
        <v>1330</v>
      </c>
      <c r="E134" s="145" t="s">
        <v>1228</v>
      </c>
      <c r="F134" s="145">
        <v>8</v>
      </c>
      <c r="G134" s="145">
        <v>13</v>
      </c>
      <c r="H134" s="145">
        <v>86410</v>
      </c>
      <c r="I134" s="145"/>
      <c r="J134" s="145">
        <v>2097</v>
      </c>
      <c r="K134" s="145" t="s">
        <v>1331</v>
      </c>
      <c r="L134" s="145" t="s">
        <v>1181</v>
      </c>
      <c r="M134" s="145">
        <v>5</v>
      </c>
      <c r="N134" s="145">
        <v>0</v>
      </c>
      <c r="O134" s="145">
        <v>5</v>
      </c>
      <c r="P134" s="145">
        <v>1</v>
      </c>
      <c r="Q134" s="145">
        <v>1</v>
      </c>
      <c r="R134" s="145">
        <v>2</v>
      </c>
      <c r="S134" s="145">
        <v>7</v>
      </c>
      <c r="T134" s="145" t="str">
        <f t="shared" si="4"/>
        <v>MT</v>
      </c>
    </row>
    <row r="135" spans="2:20" x14ac:dyDescent="0.3">
      <c r="B135" s="145">
        <v>5</v>
      </c>
      <c r="C135" s="145">
        <v>25</v>
      </c>
      <c r="D135" s="145" t="s">
        <v>1255</v>
      </c>
      <c r="E135" s="145">
        <v>6</v>
      </c>
      <c r="F135" s="145">
        <v>8</v>
      </c>
      <c r="G135" s="145">
        <v>13</v>
      </c>
      <c r="H135" s="145">
        <v>67188</v>
      </c>
      <c r="I135" s="145"/>
      <c r="J135" s="145">
        <v>6496</v>
      </c>
      <c r="K135" s="145" t="s">
        <v>1256</v>
      </c>
      <c r="L135" s="145" t="s">
        <v>1181</v>
      </c>
      <c r="M135" s="145">
        <v>15</v>
      </c>
      <c r="N135" s="145">
        <v>1</v>
      </c>
      <c r="O135" s="145">
        <v>16</v>
      </c>
      <c r="P135" s="145">
        <v>0</v>
      </c>
      <c r="Q135" s="145">
        <v>1</v>
      </c>
      <c r="R135" s="145">
        <v>1</v>
      </c>
      <c r="S135" s="145">
        <v>17</v>
      </c>
      <c r="T135" s="145" t="str">
        <f t="shared" si="4"/>
        <v>MT</v>
      </c>
    </row>
    <row r="136" spans="2:20" x14ac:dyDescent="0.3">
      <c r="B136" s="145">
        <v>5</v>
      </c>
      <c r="C136" s="145">
        <v>25</v>
      </c>
      <c r="D136" s="145" t="s">
        <v>1388</v>
      </c>
      <c r="E136" s="145">
        <v>7</v>
      </c>
      <c r="F136" s="145">
        <v>8</v>
      </c>
      <c r="G136" s="145">
        <v>13</v>
      </c>
      <c r="H136" s="145">
        <v>67218</v>
      </c>
      <c r="I136" s="145"/>
      <c r="J136" s="145">
        <v>1076</v>
      </c>
      <c r="K136" s="145" t="s">
        <v>1389</v>
      </c>
      <c r="L136" s="145" t="s">
        <v>1181</v>
      </c>
      <c r="M136" s="145">
        <v>2</v>
      </c>
      <c r="N136" s="145">
        <v>0</v>
      </c>
      <c r="O136" s="145">
        <v>2</v>
      </c>
      <c r="P136" s="145">
        <v>0</v>
      </c>
      <c r="Q136" s="145">
        <v>1</v>
      </c>
      <c r="R136" s="145">
        <v>1</v>
      </c>
      <c r="S136" s="145">
        <v>3</v>
      </c>
      <c r="T136" s="145" t="str">
        <f t="shared" si="4"/>
        <v>MT</v>
      </c>
    </row>
    <row r="137" spans="2:20" x14ac:dyDescent="0.3">
      <c r="B137" s="145">
        <v>5</v>
      </c>
      <c r="C137" s="145">
        <v>25</v>
      </c>
      <c r="D137" s="145" t="s">
        <v>1386</v>
      </c>
      <c r="E137" s="145" t="s">
        <v>1228</v>
      </c>
      <c r="F137" s="145">
        <v>8</v>
      </c>
      <c r="G137" s="145">
        <v>13</v>
      </c>
      <c r="H137" s="145">
        <v>86476</v>
      </c>
      <c r="I137" s="145"/>
      <c r="J137" s="145">
        <v>1080</v>
      </c>
      <c r="K137" s="145" t="s">
        <v>1387</v>
      </c>
      <c r="L137" s="145" t="s">
        <v>1181</v>
      </c>
      <c r="M137" s="145">
        <v>2</v>
      </c>
      <c r="N137" s="145">
        <v>0</v>
      </c>
      <c r="O137" s="145">
        <v>2</v>
      </c>
      <c r="P137" s="145">
        <v>0</v>
      </c>
      <c r="Q137" s="145">
        <v>0</v>
      </c>
      <c r="R137" s="145">
        <v>0</v>
      </c>
      <c r="S137" s="145">
        <v>2</v>
      </c>
      <c r="T137" s="145" t="str">
        <f t="shared" si="4"/>
        <v>MT</v>
      </c>
    </row>
    <row r="138" spans="2:20" x14ac:dyDescent="0.3">
      <c r="B138" s="145">
        <v>5</v>
      </c>
      <c r="C138" s="145">
        <v>25</v>
      </c>
      <c r="D138" s="145" t="s">
        <v>1414</v>
      </c>
      <c r="E138" s="145">
        <v>7</v>
      </c>
      <c r="F138" s="145">
        <v>8</v>
      </c>
      <c r="G138" s="145">
        <v>13</v>
      </c>
      <c r="H138" s="145">
        <v>67458</v>
      </c>
      <c r="I138" s="145"/>
      <c r="J138" s="145">
        <v>628</v>
      </c>
      <c r="K138" s="145" t="s">
        <v>1387</v>
      </c>
      <c r="L138" s="145" t="s">
        <v>1181</v>
      </c>
      <c r="M138" s="145">
        <v>1</v>
      </c>
      <c r="N138" s="145">
        <v>0</v>
      </c>
      <c r="O138" s="145">
        <v>1</v>
      </c>
      <c r="P138" s="145">
        <v>0</v>
      </c>
      <c r="Q138" s="145">
        <v>0</v>
      </c>
      <c r="R138" s="145">
        <v>0</v>
      </c>
      <c r="S138" s="145">
        <v>1</v>
      </c>
      <c r="T138" s="145" t="str">
        <f t="shared" si="4"/>
        <v>MT</v>
      </c>
    </row>
    <row r="139" spans="2:20" x14ac:dyDescent="0.3">
      <c r="B139" s="145">
        <v>5</v>
      </c>
      <c r="C139" s="145">
        <v>25</v>
      </c>
      <c r="D139" s="145" t="s">
        <v>1318</v>
      </c>
      <c r="E139" s="145">
        <v>6</v>
      </c>
      <c r="F139" s="145">
        <v>8</v>
      </c>
      <c r="G139" s="145">
        <v>13</v>
      </c>
      <c r="H139" s="145">
        <v>68520</v>
      </c>
      <c r="I139" s="145"/>
      <c r="J139" s="145">
        <v>2770</v>
      </c>
      <c r="K139" s="145" t="s">
        <v>1319</v>
      </c>
      <c r="L139" s="145" t="s">
        <v>1181</v>
      </c>
      <c r="M139" s="145">
        <v>5</v>
      </c>
      <c r="N139" s="145">
        <v>1</v>
      </c>
      <c r="O139" s="145">
        <v>6</v>
      </c>
      <c r="P139" s="145">
        <v>1</v>
      </c>
      <c r="Q139" s="145">
        <v>1</v>
      </c>
      <c r="R139" s="145">
        <v>2</v>
      </c>
      <c r="S139" s="145">
        <v>8</v>
      </c>
      <c r="T139" s="145" t="str">
        <f t="shared" si="4"/>
        <v>MT</v>
      </c>
    </row>
    <row r="140" spans="2:20" x14ac:dyDescent="0.3">
      <c r="B140" s="145">
        <v>5</v>
      </c>
      <c r="C140" s="145">
        <v>25</v>
      </c>
      <c r="D140" s="145" t="s">
        <v>1195</v>
      </c>
      <c r="E140" s="145" t="s">
        <v>1190</v>
      </c>
      <c r="F140" s="145">
        <v>8</v>
      </c>
      <c r="G140" s="145">
        <v>13</v>
      </c>
      <c r="H140" s="145">
        <v>86818</v>
      </c>
      <c r="I140" s="145">
        <v>92</v>
      </c>
      <c r="J140" s="145">
        <v>39019</v>
      </c>
      <c r="K140" s="145" t="s">
        <v>1196</v>
      </c>
      <c r="L140" s="145" t="s">
        <v>1181</v>
      </c>
      <c r="M140" s="145">
        <v>44</v>
      </c>
      <c r="N140" s="145">
        <v>39</v>
      </c>
      <c r="O140" s="145">
        <v>83</v>
      </c>
      <c r="P140" s="145">
        <v>2</v>
      </c>
      <c r="Q140" s="145">
        <v>45</v>
      </c>
      <c r="R140" s="145">
        <v>47</v>
      </c>
      <c r="S140" s="145">
        <v>130</v>
      </c>
      <c r="T140" s="145" t="str">
        <f t="shared" si="4"/>
        <v>MT</v>
      </c>
    </row>
  </sheetData>
  <autoFilter ref="B4:T140">
    <sortState ref="B5:T140">
      <sortCondition ref="K4:K140"/>
    </sortState>
  </autoFilter>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4:M100"/>
  <sheetViews>
    <sheetView zoomScale="80" zoomScaleNormal="80" workbookViewId="0">
      <selection activeCell="D4" sqref="D4"/>
    </sheetView>
  </sheetViews>
  <sheetFormatPr defaultRowHeight="14.4" x14ac:dyDescent="0.3"/>
  <cols>
    <col min="2" max="2" width="70" customWidth="1"/>
    <col min="3" max="3" width="36.109375" customWidth="1"/>
    <col min="4" max="4" width="17.44140625" customWidth="1"/>
    <col min="5" max="5" width="18" customWidth="1"/>
    <col min="6" max="6" width="29" customWidth="1"/>
    <col min="7" max="7" width="40" customWidth="1"/>
    <col min="8" max="8" width="26.33203125" customWidth="1"/>
    <col min="10" max="10" width="26" customWidth="1"/>
    <col min="11" max="11" width="9.6640625" customWidth="1"/>
    <col min="12" max="12" width="22.44140625" customWidth="1"/>
    <col min="13" max="13" width="41.33203125" customWidth="1"/>
  </cols>
  <sheetData>
    <row r="4" spans="2:13" ht="45" customHeight="1" x14ac:dyDescent="0.3"/>
    <row r="5" spans="2:13" ht="45" customHeight="1" x14ac:dyDescent="0.3">
      <c r="B5" s="183" t="s">
        <v>1897</v>
      </c>
      <c r="C5" s="183" t="s">
        <v>1898</v>
      </c>
      <c r="D5" s="183" t="s">
        <v>390</v>
      </c>
      <c r="E5" s="183" t="s">
        <v>1899</v>
      </c>
      <c r="F5" s="183" t="s">
        <v>1900</v>
      </c>
      <c r="G5" s="183" t="s">
        <v>1901</v>
      </c>
      <c r="H5" s="183" t="s">
        <v>1902</v>
      </c>
      <c r="I5" s="184" t="s">
        <v>1903</v>
      </c>
      <c r="J5" s="183" t="s">
        <v>1904</v>
      </c>
      <c r="K5" s="184" t="s">
        <v>1905</v>
      </c>
      <c r="L5" s="183" t="s">
        <v>882</v>
      </c>
      <c r="M5" s="183" t="s">
        <v>1906</v>
      </c>
    </row>
    <row r="6" spans="2:13" ht="45" customHeight="1" x14ac:dyDescent="0.3">
      <c r="B6" s="185" t="s">
        <v>1907</v>
      </c>
      <c r="C6" s="185" t="s">
        <v>1908</v>
      </c>
      <c r="D6" s="185" t="s">
        <v>440</v>
      </c>
      <c r="E6" s="185">
        <v>407</v>
      </c>
      <c r="F6" s="185" t="s">
        <v>1909</v>
      </c>
      <c r="G6" s="185" t="s">
        <v>1910</v>
      </c>
      <c r="H6" s="185" t="s">
        <v>1290</v>
      </c>
      <c r="I6" s="185">
        <v>59725</v>
      </c>
      <c r="J6" s="185" t="s">
        <v>1274</v>
      </c>
      <c r="K6" s="185" t="s">
        <v>889</v>
      </c>
      <c r="L6" s="185">
        <v>4066832833</v>
      </c>
      <c r="M6" s="185" t="s">
        <v>1911</v>
      </c>
    </row>
    <row r="7" spans="2:13" ht="45" customHeight="1" x14ac:dyDescent="0.3">
      <c r="B7" s="185" t="s">
        <v>1912</v>
      </c>
      <c r="C7" s="185" t="s">
        <v>1913</v>
      </c>
      <c r="D7" s="185" t="s">
        <v>549</v>
      </c>
      <c r="E7" s="185">
        <v>453</v>
      </c>
      <c r="F7" s="185" t="s">
        <v>1909</v>
      </c>
      <c r="G7" s="185" t="s">
        <v>1914</v>
      </c>
      <c r="H7" s="185" t="s">
        <v>1915</v>
      </c>
      <c r="I7" s="185">
        <v>59739</v>
      </c>
      <c r="J7" s="185" t="s">
        <v>1274</v>
      </c>
      <c r="K7" s="185" t="s">
        <v>889</v>
      </c>
      <c r="L7" s="185">
        <v>4062763490</v>
      </c>
      <c r="M7" s="185" t="s">
        <v>1916</v>
      </c>
    </row>
    <row r="8" spans="2:13" ht="45" customHeight="1" x14ac:dyDescent="0.3">
      <c r="B8" s="185" t="s">
        <v>1917</v>
      </c>
      <c r="C8" s="185" t="s">
        <v>1918</v>
      </c>
      <c r="D8" s="185" t="s">
        <v>1919</v>
      </c>
      <c r="E8" s="185">
        <v>501</v>
      </c>
      <c r="F8" s="185" t="s">
        <v>1909</v>
      </c>
      <c r="G8" s="185" t="s">
        <v>1920</v>
      </c>
      <c r="H8" s="185" t="s">
        <v>1921</v>
      </c>
      <c r="I8" s="185">
        <v>59762</v>
      </c>
      <c r="J8" s="185" t="s">
        <v>1274</v>
      </c>
      <c r="K8" s="185" t="s">
        <v>889</v>
      </c>
      <c r="L8" s="185">
        <v>5012833349</v>
      </c>
      <c r="M8" s="185" t="s">
        <v>1922</v>
      </c>
    </row>
    <row r="9" spans="2:13" ht="45" customHeight="1" x14ac:dyDescent="0.3">
      <c r="B9" s="186" t="s">
        <v>1923</v>
      </c>
      <c r="C9" s="186" t="s">
        <v>1924</v>
      </c>
      <c r="D9" s="186" t="s">
        <v>422</v>
      </c>
      <c r="E9" s="186">
        <v>703</v>
      </c>
      <c r="F9" s="186" t="s">
        <v>1909</v>
      </c>
      <c r="G9" s="186" t="s">
        <v>1925</v>
      </c>
      <c r="H9" s="186" t="s">
        <v>1306</v>
      </c>
      <c r="I9" s="186">
        <v>59034</v>
      </c>
      <c r="J9" s="186" t="s">
        <v>1218</v>
      </c>
      <c r="K9" s="186" t="s">
        <v>889</v>
      </c>
      <c r="L9" s="186" t="s">
        <v>1926</v>
      </c>
      <c r="M9" s="187" t="s">
        <v>1927</v>
      </c>
    </row>
    <row r="10" spans="2:13" ht="45" customHeight="1" x14ac:dyDescent="0.25">
      <c r="B10" s="185" t="s">
        <v>1928</v>
      </c>
      <c r="C10" s="185" t="s">
        <v>1929</v>
      </c>
      <c r="D10" s="185" t="s">
        <v>497</v>
      </c>
      <c r="E10" s="185">
        <v>424</v>
      </c>
      <c r="F10" s="185" t="s">
        <v>1909</v>
      </c>
      <c r="G10" s="185" t="s">
        <v>1930</v>
      </c>
      <c r="H10" s="185" t="s">
        <v>1424</v>
      </c>
      <c r="I10" s="185">
        <v>59324</v>
      </c>
      <c r="J10" s="185" t="s">
        <v>1377</v>
      </c>
      <c r="K10" s="185" t="s">
        <v>889</v>
      </c>
      <c r="L10" s="185">
        <v>4067758730</v>
      </c>
      <c r="M10" s="185" t="s">
        <v>1931</v>
      </c>
    </row>
    <row r="11" spans="2:13" ht="45" customHeight="1" x14ac:dyDescent="0.3">
      <c r="B11" s="185" t="s">
        <v>1932</v>
      </c>
      <c r="C11" s="188" t="s">
        <v>1933</v>
      </c>
      <c r="D11" s="188" t="s">
        <v>403</v>
      </c>
      <c r="E11" s="188">
        <v>205</v>
      </c>
      <c r="F11" s="188" t="s">
        <v>1934</v>
      </c>
      <c r="G11" s="188" t="s">
        <v>1935</v>
      </c>
      <c r="H11" s="188" t="s">
        <v>1936</v>
      </c>
      <c r="I11" s="188">
        <v>59443</v>
      </c>
      <c r="J11" s="188" t="s">
        <v>1209</v>
      </c>
      <c r="K11" s="188" t="s">
        <v>889</v>
      </c>
      <c r="L11" s="188">
        <v>4064546820</v>
      </c>
      <c r="M11" s="188" t="s">
        <v>1937</v>
      </c>
    </row>
    <row r="12" spans="2:13" ht="45" customHeight="1" x14ac:dyDescent="0.3">
      <c r="B12" s="185" t="s">
        <v>1938</v>
      </c>
      <c r="C12" s="185" t="s">
        <v>1939</v>
      </c>
      <c r="D12" s="185" t="s">
        <v>403</v>
      </c>
      <c r="E12" s="185">
        <v>803</v>
      </c>
      <c r="F12" s="185" t="s">
        <v>1940</v>
      </c>
      <c r="G12" s="185" t="s">
        <v>1941</v>
      </c>
      <c r="H12" s="185" t="s">
        <v>1188</v>
      </c>
      <c r="I12" s="185">
        <v>59405</v>
      </c>
      <c r="J12" s="185" t="s">
        <v>1209</v>
      </c>
      <c r="K12" s="185" t="s">
        <v>889</v>
      </c>
      <c r="L12" s="185">
        <v>8009724000</v>
      </c>
      <c r="M12" s="185" t="s">
        <v>1942</v>
      </c>
    </row>
    <row r="13" spans="2:13" ht="45" customHeight="1" x14ac:dyDescent="0.3">
      <c r="B13" s="185" t="s">
        <v>1943</v>
      </c>
      <c r="C13" s="185" t="s">
        <v>1939</v>
      </c>
      <c r="D13" s="185" t="s">
        <v>403</v>
      </c>
      <c r="E13" s="185">
        <v>903</v>
      </c>
      <c r="F13" s="185" t="s">
        <v>1944</v>
      </c>
      <c r="G13" s="185" t="s">
        <v>1945</v>
      </c>
      <c r="H13" s="185" t="s">
        <v>1188</v>
      </c>
      <c r="I13" s="185">
        <v>59405</v>
      </c>
      <c r="J13" s="185" t="s">
        <v>1209</v>
      </c>
      <c r="K13" s="185" t="s">
        <v>889</v>
      </c>
      <c r="L13" s="185">
        <v>8009724000</v>
      </c>
      <c r="M13" s="185" t="s">
        <v>1942</v>
      </c>
    </row>
    <row r="14" spans="2:13" ht="45" customHeight="1" x14ac:dyDescent="0.3">
      <c r="B14" s="185" t="s">
        <v>1946</v>
      </c>
      <c r="C14" s="185" t="s">
        <v>1947</v>
      </c>
      <c r="D14" s="185" t="s">
        <v>403</v>
      </c>
      <c r="E14" s="185">
        <v>169</v>
      </c>
      <c r="F14" s="185" t="s">
        <v>1934</v>
      </c>
      <c r="G14" s="185" t="s">
        <v>1948</v>
      </c>
      <c r="H14" s="185" t="s">
        <v>1188</v>
      </c>
      <c r="I14" s="185">
        <v>59405</v>
      </c>
      <c r="J14" s="185" t="s">
        <v>1209</v>
      </c>
      <c r="K14" s="185" t="s">
        <v>889</v>
      </c>
      <c r="L14" s="185">
        <v>4067910233</v>
      </c>
      <c r="M14" s="185" t="s">
        <v>1949</v>
      </c>
    </row>
    <row r="15" spans="2:13" ht="45" customHeight="1" x14ac:dyDescent="0.3">
      <c r="B15" s="185" t="s">
        <v>1950</v>
      </c>
      <c r="C15" s="185" t="s">
        <v>1951</v>
      </c>
      <c r="D15" s="185" t="s">
        <v>561</v>
      </c>
      <c r="E15" s="185">
        <v>409</v>
      </c>
      <c r="F15" s="185" t="s">
        <v>1909</v>
      </c>
      <c r="G15" s="185" t="s">
        <v>1952</v>
      </c>
      <c r="H15" s="185" t="s">
        <v>1953</v>
      </c>
      <c r="I15" s="185">
        <v>59520</v>
      </c>
      <c r="J15" s="185" t="s">
        <v>1286</v>
      </c>
      <c r="K15" s="185" t="s">
        <v>889</v>
      </c>
      <c r="L15" s="185">
        <v>4063783180</v>
      </c>
      <c r="M15" s="185" t="s">
        <v>1954</v>
      </c>
    </row>
    <row r="16" spans="2:13" ht="45" customHeight="1" x14ac:dyDescent="0.3">
      <c r="B16" s="185" t="s">
        <v>1955</v>
      </c>
      <c r="C16" s="185" t="s">
        <v>1956</v>
      </c>
      <c r="D16" s="185" t="s">
        <v>461</v>
      </c>
      <c r="E16" s="185">
        <v>122</v>
      </c>
      <c r="F16" s="185" t="s">
        <v>1934</v>
      </c>
      <c r="G16" s="185" t="s">
        <v>1957</v>
      </c>
      <c r="H16" s="185" t="s">
        <v>1365</v>
      </c>
      <c r="I16" s="185">
        <v>59442</v>
      </c>
      <c r="J16" s="185" t="s">
        <v>1286</v>
      </c>
      <c r="K16" s="185" t="s">
        <v>889</v>
      </c>
      <c r="L16" s="185">
        <v>4066223751</v>
      </c>
      <c r="M16" s="185" t="s">
        <v>1958</v>
      </c>
    </row>
    <row r="17" spans="2:13" ht="45" customHeight="1" x14ac:dyDescent="0.3">
      <c r="B17" s="185" t="s">
        <v>1959</v>
      </c>
      <c r="C17" s="185" t="s">
        <v>1960</v>
      </c>
      <c r="D17" s="185" t="s">
        <v>562</v>
      </c>
      <c r="E17" s="185">
        <v>437</v>
      </c>
      <c r="F17" s="185" t="s">
        <v>1909</v>
      </c>
      <c r="G17" s="185" t="s">
        <v>1961</v>
      </c>
      <c r="H17" s="185" t="s">
        <v>1962</v>
      </c>
      <c r="I17" s="185">
        <v>59446</v>
      </c>
      <c r="J17" s="185" t="s">
        <v>1286</v>
      </c>
      <c r="K17" s="185" t="s">
        <v>889</v>
      </c>
      <c r="L17" s="185">
        <v>4067374342</v>
      </c>
      <c r="M17" s="185" t="s">
        <v>1963</v>
      </c>
    </row>
    <row r="18" spans="2:13" ht="45" customHeight="1" x14ac:dyDescent="0.3">
      <c r="B18" s="185" t="s">
        <v>1964</v>
      </c>
      <c r="C18" s="185" t="s">
        <v>1956</v>
      </c>
      <c r="D18" s="185" t="s">
        <v>461</v>
      </c>
      <c r="E18" s="185">
        <v>456</v>
      </c>
      <c r="F18" s="185" t="s">
        <v>1909</v>
      </c>
      <c r="G18" s="185" t="s">
        <v>1957</v>
      </c>
      <c r="H18" s="185" t="s">
        <v>1365</v>
      </c>
      <c r="I18" s="185">
        <v>59442</v>
      </c>
      <c r="J18" s="185" t="s">
        <v>1286</v>
      </c>
      <c r="K18" s="185" t="s">
        <v>889</v>
      </c>
      <c r="L18" s="185">
        <v>4066223027</v>
      </c>
      <c r="M18" s="185" t="s">
        <v>1958</v>
      </c>
    </row>
    <row r="19" spans="2:13" ht="45" customHeight="1" x14ac:dyDescent="0.3">
      <c r="B19" s="185" t="s">
        <v>1965</v>
      </c>
      <c r="C19" s="185" t="s">
        <v>1966</v>
      </c>
      <c r="D19" s="185" t="s">
        <v>438</v>
      </c>
      <c r="E19" s="185">
        <v>438</v>
      </c>
      <c r="F19" s="185" t="s">
        <v>1909</v>
      </c>
      <c r="G19" s="185" t="s">
        <v>1967</v>
      </c>
      <c r="H19" s="185" t="s">
        <v>1270</v>
      </c>
      <c r="I19" s="185">
        <v>59330</v>
      </c>
      <c r="J19" s="185" t="s">
        <v>1294</v>
      </c>
      <c r="K19" s="185" t="s">
        <v>889</v>
      </c>
      <c r="L19" s="185">
        <v>4063772361</v>
      </c>
      <c r="M19" s="185" t="s">
        <v>1968</v>
      </c>
    </row>
    <row r="20" spans="2:13" ht="45" customHeight="1" x14ac:dyDescent="0.3">
      <c r="B20" s="185" t="s">
        <v>1969</v>
      </c>
      <c r="C20" s="185" t="s">
        <v>1970</v>
      </c>
      <c r="D20" s="185" t="s">
        <v>548</v>
      </c>
      <c r="E20" s="185">
        <v>476</v>
      </c>
      <c r="F20" s="185" t="s">
        <v>1909</v>
      </c>
      <c r="G20" s="185" t="s">
        <v>1971</v>
      </c>
      <c r="H20" s="185" t="s">
        <v>1972</v>
      </c>
      <c r="I20" s="185">
        <v>59259</v>
      </c>
      <c r="J20" s="185" t="s">
        <v>1294</v>
      </c>
      <c r="K20" s="185" t="s">
        <v>889</v>
      </c>
      <c r="L20" s="185">
        <v>4067735634</v>
      </c>
      <c r="M20" s="185" t="s">
        <v>1973</v>
      </c>
    </row>
    <row r="21" spans="2:13" ht="45" customHeight="1" x14ac:dyDescent="0.3">
      <c r="B21" s="188" t="s">
        <v>1974</v>
      </c>
      <c r="C21" s="188" t="s">
        <v>1975</v>
      </c>
      <c r="D21" s="188" t="s">
        <v>442</v>
      </c>
      <c r="E21" s="188">
        <v>689</v>
      </c>
      <c r="F21" s="188" t="s">
        <v>1909</v>
      </c>
      <c r="G21" s="188" t="s">
        <v>1976</v>
      </c>
      <c r="H21" s="188" t="s">
        <v>1226</v>
      </c>
      <c r="I21" s="188">
        <v>59711</v>
      </c>
      <c r="J21" s="188" t="s">
        <v>1229</v>
      </c>
      <c r="K21" s="188" t="s">
        <v>889</v>
      </c>
      <c r="L21" s="188">
        <v>4065603554</v>
      </c>
      <c r="M21" s="188" t="s">
        <v>1977</v>
      </c>
    </row>
    <row r="22" spans="2:13" ht="45" customHeight="1" x14ac:dyDescent="0.3">
      <c r="B22" s="185" t="s">
        <v>1978</v>
      </c>
      <c r="C22" s="185" t="s">
        <v>1979</v>
      </c>
      <c r="D22" s="185" t="s">
        <v>479</v>
      </c>
      <c r="E22" s="185">
        <v>432</v>
      </c>
      <c r="F22" s="185" t="s">
        <v>1909</v>
      </c>
      <c r="G22" s="185" t="s">
        <v>1980</v>
      </c>
      <c r="H22" s="185" t="s">
        <v>1353</v>
      </c>
      <c r="I22" s="185">
        <v>59313</v>
      </c>
      <c r="J22" s="185" t="s">
        <v>1375</v>
      </c>
      <c r="K22" s="185" t="s">
        <v>889</v>
      </c>
      <c r="L22" s="185">
        <v>4067782204</v>
      </c>
      <c r="M22" s="185" t="s">
        <v>1981</v>
      </c>
    </row>
    <row r="23" spans="2:13" ht="45" customHeight="1" x14ac:dyDescent="0.3">
      <c r="B23" s="185" t="s">
        <v>1982</v>
      </c>
      <c r="C23" s="188" t="s">
        <v>1983</v>
      </c>
      <c r="D23" s="188" t="s">
        <v>428</v>
      </c>
      <c r="E23" s="188">
        <v>417</v>
      </c>
      <c r="F23" s="188" t="s">
        <v>1909</v>
      </c>
      <c r="G23" s="188" t="s">
        <v>1984</v>
      </c>
      <c r="H23" s="188" t="s">
        <v>1262</v>
      </c>
      <c r="I23" s="188">
        <v>59457</v>
      </c>
      <c r="J23" s="188" t="s">
        <v>1266</v>
      </c>
      <c r="K23" s="188" t="s">
        <v>889</v>
      </c>
      <c r="L23" s="188">
        <v>4065356293</v>
      </c>
      <c r="M23" s="188" t="s">
        <v>1985</v>
      </c>
    </row>
    <row r="24" spans="2:13" ht="45" customHeight="1" x14ac:dyDescent="0.3">
      <c r="B24" s="185" t="s">
        <v>1986</v>
      </c>
      <c r="C24" s="185" t="s">
        <v>1987</v>
      </c>
      <c r="D24" s="185" t="s">
        <v>532</v>
      </c>
      <c r="E24" s="185">
        <v>426</v>
      </c>
      <c r="F24" s="185" t="s">
        <v>1909</v>
      </c>
      <c r="G24" s="185" t="s">
        <v>1988</v>
      </c>
      <c r="H24" s="185" t="s">
        <v>1989</v>
      </c>
      <c r="I24" s="185">
        <v>59430</v>
      </c>
      <c r="J24" s="185" t="s">
        <v>1266</v>
      </c>
      <c r="K24" s="185" t="s">
        <v>889</v>
      </c>
      <c r="L24" s="185">
        <v>4065672434</v>
      </c>
      <c r="M24" s="185" t="s">
        <v>1990</v>
      </c>
    </row>
    <row r="25" spans="2:13" ht="45" customHeight="1" x14ac:dyDescent="0.3">
      <c r="B25" s="185" t="s">
        <v>1991</v>
      </c>
      <c r="C25" s="185" t="s">
        <v>1992</v>
      </c>
      <c r="D25" s="185" t="s">
        <v>534</v>
      </c>
      <c r="E25" s="185">
        <v>165</v>
      </c>
      <c r="F25" s="185" t="s">
        <v>1934</v>
      </c>
      <c r="G25" s="185" t="s">
        <v>1993</v>
      </c>
      <c r="H25" s="185" t="s">
        <v>1994</v>
      </c>
      <c r="I25" s="185">
        <v>59464</v>
      </c>
      <c r="J25" s="185" t="s">
        <v>1266</v>
      </c>
      <c r="K25" s="185" t="s">
        <v>889</v>
      </c>
      <c r="L25" s="185">
        <v>4063742543</v>
      </c>
      <c r="M25" s="185" t="s">
        <v>1995</v>
      </c>
    </row>
    <row r="26" spans="2:13" ht="45" customHeight="1" x14ac:dyDescent="0.3">
      <c r="B26" s="188" t="s">
        <v>1996</v>
      </c>
      <c r="C26" s="188" t="s">
        <v>1997</v>
      </c>
      <c r="D26" s="188" t="s">
        <v>401</v>
      </c>
      <c r="E26" s="188">
        <v>318</v>
      </c>
      <c r="F26" s="188" t="s">
        <v>1934</v>
      </c>
      <c r="G26" s="188" t="s">
        <v>1998</v>
      </c>
      <c r="H26" s="188" t="s">
        <v>1214</v>
      </c>
      <c r="I26" s="188">
        <v>59901</v>
      </c>
      <c r="J26" s="188" t="s">
        <v>1186</v>
      </c>
      <c r="K26" s="188" t="s">
        <v>889</v>
      </c>
      <c r="L26" s="188">
        <v>4062490103</v>
      </c>
      <c r="M26" s="188" t="s">
        <v>1999</v>
      </c>
    </row>
    <row r="27" spans="2:13" ht="45" customHeight="1" x14ac:dyDescent="0.3">
      <c r="B27" s="188" t="s">
        <v>2000</v>
      </c>
      <c r="C27" s="188" t="s">
        <v>2001</v>
      </c>
      <c r="D27" s="188" t="s">
        <v>2002</v>
      </c>
      <c r="E27" s="188">
        <v>225</v>
      </c>
      <c r="F27" s="188" t="s">
        <v>1934</v>
      </c>
      <c r="G27" s="188" t="s">
        <v>2003</v>
      </c>
      <c r="H27" s="188" t="s">
        <v>2004</v>
      </c>
      <c r="I27" s="188">
        <v>59922</v>
      </c>
      <c r="J27" s="188" t="s">
        <v>1186</v>
      </c>
      <c r="K27" s="188" t="s">
        <v>889</v>
      </c>
      <c r="L27" s="188">
        <v>4068440999</v>
      </c>
      <c r="M27" s="188" t="s">
        <v>2005</v>
      </c>
    </row>
    <row r="28" spans="2:13" ht="45" customHeight="1" x14ac:dyDescent="0.3">
      <c r="B28" s="188" t="s">
        <v>2006</v>
      </c>
      <c r="C28" s="188" t="s">
        <v>2007</v>
      </c>
      <c r="D28" s="188" t="s">
        <v>1747</v>
      </c>
      <c r="E28" s="188">
        <v>229</v>
      </c>
      <c r="F28" s="188" t="s">
        <v>1934</v>
      </c>
      <c r="G28" s="188" t="s">
        <v>2008</v>
      </c>
      <c r="H28" s="188" t="s">
        <v>2009</v>
      </c>
      <c r="I28" s="188">
        <v>59936</v>
      </c>
      <c r="J28" s="188" t="s">
        <v>1186</v>
      </c>
      <c r="K28" s="188" t="s">
        <v>889</v>
      </c>
      <c r="L28" s="188">
        <v>4063875590</v>
      </c>
      <c r="M28" s="189" t="s">
        <v>2010</v>
      </c>
    </row>
    <row r="29" spans="2:13" ht="45" customHeight="1" x14ac:dyDescent="0.3">
      <c r="B29" s="188" t="s">
        <v>2011</v>
      </c>
      <c r="C29" s="188" t="s">
        <v>2012</v>
      </c>
      <c r="D29" s="188" t="s">
        <v>401</v>
      </c>
      <c r="E29" s="188">
        <v>510</v>
      </c>
      <c r="F29" s="188" t="s">
        <v>1909</v>
      </c>
      <c r="G29" s="188" t="s">
        <v>2013</v>
      </c>
      <c r="H29" s="188" t="s">
        <v>1214</v>
      </c>
      <c r="I29" s="188">
        <v>59904</v>
      </c>
      <c r="J29" s="188" t="s">
        <v>1186</v>
      </c>
      <c r="K29" s="188" t="s">
        <v>889</v>
      </c>
      <c r="L29" s="188">
        <v>4062503019</v>
      </c>
      <c r="M29" s="188" t="s">
        <v>2014</v>
      </c>
    </row>
    <row r="30" spans="2:13" ht="45" customHeight="1" x14ac:dyDescent="0.3">
      <c r="B30" s="185" t="s">
        <v>2015</v>
      </c>
      <c r="C30" s="188" t="s">
        <v>2016</v>
      </c>
      <c r="D30" s="185" t="s">
        <v>399</v>
      </c>
      <c r="E30" s="185">
        <v>702</v>
      </c>
      <c r="F30" s="185" t="s">
        <v>1909</v>
      </c>
      <c r="G30" s="185" t="s">
        <v>2017</v>
      </c>
      <c r="H30" s="185" t="s">
        <v>1194</v>
      </c>
      <c r="I30" s="185">
        <v>59715</v>
      </c>
      <c r="J30" s="185" t="s">
        <v>1192</v>
      </c>
      <c r="K30" s="185" t="s">
        <v>889</v>
      </c>
      <c r="L30" s="185">
        <v>4065870497</v>
      </c>
      <c r="M30" s="185" t="s">
        <v>2018</v>
      </c>
    </row>
    <row r="31" spans="2:13" ht="45" customHeight="1" x14ac:dyDescent="0.3">
      <c r="B31" s="185" t="s">
        <v>2019</v>
      </c>
      <c r="C31" s="185" t="s">
        <v>2020</v>
      </c>
      <c r="D31" s="185" t="s">
        <v>399</v>
      </c>
      <c r="E31" s="185">
        <v>108</v>
      </c>
      <c r="F31" s="185" t="s">
        <v>1934</v>
      </c>
      <c r="G31" s="185" t="s">
        <v>2021</v>
      </c>
      <c r="H31" s="185" t="s">
        <v>1194</v>
      </c>
      <c r="I31" s="185">
        <v>59715</v>
      </c>
      <c r="J31" s="185" t="s">
        <v>1192</v>
      </c>
      <c r="K31" s="185" t="s">
        <v>889</v>
      </c>
      <c r="L31" s="185">
        <v>4062222293</v>
      </c>
      <c r="M31" s="185" t="s">
        <v>2022</v>
      </c>
    </row>
    <row r="32" spans="2:13" ht="45" customHeight="1" x14ac:dyDescent="0.3">
      <c r="B32" s="185" t="s">
        <v>2023</v>
      </c>
      <c r="C32" s="185" t="s">
        <v>2024</v>
      </c>
      <c r="D32" s="185" t="s">
        <v>399</v>
      </c>
      <c r="E32" s="185">
        <v>114</v>
      </c>
      <c r="F32" s="185" t="s">
        <v>1934</v>
      </c>
      <c r="G32" s="185" t="s">
        <v>2025</v>
      </c>
      <c r="H32" s="185" t="s">
        <v>1194</v>
      </c>
      <c r="I32" s="185">
        <v>59715</v>
      </c>
      <c r="J32" s="185" t="s">
        <v>1192</v>
      </c>
      <c r="K32" s="185" t="s">
        <v>889</v>
      </c>
      <c r="L32" s="185">
        <v>4065565650</v>
      </c>
      <c r="M32" s="185" t="s">
        <v>2026</v>
      </c>
    </row>
    <row r="33" spans="2:13" ht="45" customHeight="1" x14ac:dyDescent="0.3">
      <c r="B33" s="185" t="s">
        <v>2027</v>
      </c>
      <c r="C33" s="185" t="s">
        <v>2028</v>
      </c>
      <c r="D33" s="185" t="s">
        <v>399</v>
      </c>
      <c r="E33" s="185">
        <v>115</v>
      </c>
      <c r="F33" s="185" t="s">
        <v>1934</v>
      </c>
      <c r="G33" s="185" t="s">
        <v>2029</v>
      </c>
      <c r="H33" s="185" t="s">
        <v>1194</v>
      </c>
      <c r="I33" s="185">
        <v>59715</v>
      </c>
      <c r="J33" s="185" t="s">
        <v>1192</v>
      </c>
      <c r="K33" s="185" t="s">
        <v>889</v>
      </c>
      <c r="L33" s="185">
        <v>4065866427</v>
      </c>
      <c r="M33" s="185" t="s">
        <v>2030</v>
      </c>
    </row>
    <row r="34" spans="2:13" ht="45" customHeight="1" x14ac:dyDescent="0.3">
      <c r="B34" s="185" t="s">
        <v>2031</v>
      </c>
      <c r="C34" s="185" t="s">
        <v>2032</v>
      </c>
      <c r="D34" s="185" t="s">
        <v>399</v>
      </c>
      <c r="E34" s="185">
        <v>721</v>
      </c>
      <c r="F34" s="185" t="s">
        <v>1909</v>
      </c>
      <c r="G34" s="185" t="s">
        <v>2033</v>
      </c>
      <c r="H34" s="185" t="s">
        <v>1194</v>
      </c>
      <c r="I34" s="185">
        <v>59771</v>
      </c>
      <c r="J34" s="185" t="s">
        <v>1192</v>
      </c>
      <c r="K34" s="185" t="s">
        <v>889</v>
      </c>
      <c r="L34" s="185">
        <v>4065822350</v>
      </c>
      <c r="M34" s="185" t="s">
        <v>2034</v>
      </c>
    </row>
    <row r="35" spans="2:13" ht="45" customHeight="1" x14ac:dyDescent="0.3">
      <c r="B35" s="185" t="s">
        <v>2035</v>
      </c>
      <c r="C35" s="185" t="s">
        <v>2036</v>
      </c>
      <c r="D35" s="185" t="s">
        <v>509</v>
      </c>
      <c r="E35" s="185">
        <v>124</v>
      </c>
      <c r="F35" s="185" t="s">
        <v>1934</v>
      </c>
      <c r="G35" s="185" t="s">
        <v>2037</v>
      </c>
      <c r="H35" s="185" t="s">
        <v>1345</v>
      </c>
      <c r="I35" s="185">
        <v>59752</v>
      </c>
      <c r="J35" s="185" t="s">
        <v>1192</v>
      </c>
      <c r="K35" s="185" t="s">
        <v>889</v>
      </c>
      <c r="L35" s="185">
        <v>4062854661</v>
      </c>
      <c r="M35" s="185" t="s">
        <v>2038</v>
      </c>
    </row>
    <row r="36" spans="2:13" ht="45" customHeight="1" x14ac:dyDescent="0.3">
      <c r="B36" s="185" t="s">
        <v>2039</v>
      </c>
      <c r="C36" s="185" t="s">
        <v>2040</v>
      </c>
      <c r="D36" s="185" t="s">
        <v>399</v>
      </c>
      <c r="E36" s="185">
        <v>326</v>
      </c>
      <c r="F36" s="185" t="s">
        <v>1909</v>
      </c>
      <c r="G36" s="185" t="s">
        <v>2041</v>
      </c>
      <c r="H36" s="185" t="s">
        <v>1194</v>
      </c>
      <c r="I36" s="185">
        <v>59718</v>
      </c>
      <c r="J36" s="185" t="s">
        <v>1192</v>
      </c>
      <c r="K36" s="185" t="s">
        <v>889</v>
      </c>
      <c r="L36" s="185">
        <v>4066002498</v>
      </c>
      <c r="M36" s="185" t="s">
        <v>2042</v>
      </c>
    </row>
    <row r="37" spans="2:13" ht="45" customHeight="1" x14ac:dyDescent="0.3">
      <c r="B37" s="188" t="s">
        <v>2043</v>
      </c>
      <c r="C37" s="188" t="s">
        <v>2044</v>
      </c>
      <c r="D37" s="188" t="s">
        <v>509</v>
      </c>
      <c r="E37" s="188">
        <v>490</v>
      </c>
      <c r="F37" s="188" t="s">
        <v>1909</v>
      </c>
      <c r="G37" s="188" t="s">
        <v>2045</v>
      </c>
      <c r="H37" s="188" t="s">
        <v>1345</v>
      </c>
      <c r="I37" s="188">
        <v>59752</v>
      </c>
      <c r="J37" s="188" t="s">
        <v>1192</v>
      </c>
      <c r="K37" s="188" t="s">
        <v>889</v>
      </c>
      <c r="L37" s="188">
        <v>4062853819</v>
      </c>
      <c r="M37" s="188" t="s">
        <v>2046</v>
      </c>
    </row>
    <row r="38" spans="2:13" ht="45" customHeight="1" x14ac:dyDescent="0.3">
      <c r="B38" s="188" t="s">
        <v>2047</v>
      </c>
      <c r="C38" s="188" t="s">
        <v>2048</v>
      </c>
      <c r="D38" s="188" t="s">
        <v>528</v>
      </c>
      <c r="E38" s="188">
        <v>411</v>
      </c>
      <c r="F38" s="188" t="s">
        <v>1909</v>
      </c>
      <c r="G38" s="188" t="s">
        <v>2049</v>
      </c>
      <c r="H38" s="188" t="s">
        <v>2050</v>
      </c>
      <c r="I38" s="188">
        <v>59417</v>
      </c>
      <c r="J38" s="188" t="s">
        <v>1220</v>
      </c>
      <c r="K38" s="188" t="s">
        <v>889</v>
      </c>
      <c r="L38" s="188">
        <v>4063382481</v>
      </c>
      <c r="M38" s="188" t="s">
        <v>2051</v>
      </c>
    </row>
    <row r="39" spans="2:13" ht="45" customHeight="1" x14ac:dyDescent="0.3">
      <c r="B39" s="188" t="s">
        <v>2052</v>
      </c>
      <c r="C39" s="188" t="s">
        <v>2053</v>
      </c>
      <c r="D39" s="188" t="s">
        <v>571</v>
      </c>
      <c r="E39" s="188">
        <v>427</v>
      </c>
      <c r="F39" s="188" t="s">
        <v>1909</v>
      </c>
      <c r="G39" s="188" t="s">
        <v>2054</v>
      </c>
      <c r="H39" s="188" t="s">
        <v>2055</v>
      </c>
      <c r="I39" s="188">
        <v>59832</v>
      </c>
      <c r="J39" s="188" t="s">
        <v>1314</v>
      </c>
      <c r="K39" s="188" t="s">
        <v>889</v>
      </c>
      <c r="L39" s="188">
        <v>4062883191</v>
      </c>
      <c r="M39" s="188" t="s">
        <v>2056</v>
      </c>
    </row>
    <row r="40" spans="2:13" ht="45" customHeight="1" x14ac:dyDescent="0.3">
      <c r="B40" s="188" t="s">
        <v>2057</v>
      </c>
      <c r="C40" s="188" t="s">
        <v>2058</v>
      </c>
      <c r="D40" s="188" t="s">
        <v>477</v>
      </c>
      <c r="E40" s="188">
        <v>469</v>
      </c>
      <c r="F40" s="188" t="s">
        <v>1909</v>
      </c>
      <c r="G40" s="188" t="s">
        <v>2059</v>
      </c>
      <c r="H40" s="188" t="s">
        <v>2060</v>
      </c>
      <c r="I40" s="188">
        <v>59858</v>
      </c>
      <c r="J40" s="188" t="s">
        <v>1314</v>
      </c>
      <c r="K40" s="188" t="s">
        <v>889</v>
      </c>
      <c r="L40" s="188">
        <v>4068593328</v>
      </c>
      <c r="M40" s="188" t="s">
        <v>2061</v>
      </c>
    </row>
    <row r="41" spans="2:13" ht="45" customHeight="1" x14ac:dyDescent="0.3">
      <c r="B41" s="188" t="s">
        <v>2062</v>
      </c>
      <c r="C41" s="188" t="s">
        <v>2063</v>
      </c>
      <c r="D41" s="188" t="s">
        <v>416</v>
      </c>
      <c r="E41" s="188">
        <v>419</v>
      </c>
      <c r="F41" s="188" t="s">
        <v>1909</v>
      </c>
      <c r="G41" s="188" t="s">
        <v>2064</v>
      </c>
      <c r="H41" s="188" t="s">
        <v>1224</v>
      </c>
      <c r="I41" s="188">
        <v>59501</v>
      </c>
      <c r="J41" s="188" t="s">
        <v>1251</v>
      </c>
      <c r="K41" s="188" t="s">
        <v>889</v>
      </c>
      <c r="L41" s="188" t="s">
        <v>2065</v>
      </c>
      <c r="M41" s="188" t="s">
        <v>2066</v>
      </c>
    </row>
    <row r="42" spans="2:13" ht="45" customHeight="1" x14ac:dyDescent="0.3">
      <c r="B42" s="188" t="s">
        <v>2067</v>
      </c>
      <c r="C42" s="188" t="s">
        <v>2068</v>
      </c>
      <c r="D42" s="188" t="s">
        <v>1859</v>
      </c>
      <c r="E42" s="188">
        <v>442</v>
      </c>
      <c r="F42" s="188" t="s">
        <v>1909</v>
      </c>
      <c r="G42" s="188" t="s">
        <v>2069</v>
      </c>
      <c r="H42" s="188" t="s">
        <v>2070</v>
      </c>
      <c r="I42" s="188">
        <v>59540</v>
      </c>
      <c r="J42" s="188" t="s">
        <v>1251</v>
      </c>
      <c r="K42" s="188" t="s">
        <v>889</v>
      </c>
      <c r="L42" s="188">
        <v>4063554335</v>
      </c>
      <c r="M42" s="188" t="s">
        <v>2071</v>
      </c>
    </row>
    <row r="43" spans="2:13" ht="45" customHeight="1" x14ac:dyDescent="0.3">
      <c r="B43" s="185" t="s">
        <v>2072</v>
      </c>
      <c r="C43" s="185" t="s">
        <v>2073</v>
      </c>
      <c r="D43" s="185" t="s">
        <v>2074</v>
      </c>
      <c r="E43" s="185">
        <v>106</v>
      </c>
      <c r="F43" s="185" t="s">
        <v>1934</v>
      </c>
      <c r="G43" s="185" t="s">
        <v>2075</v>
      </c>
      <c r="H43" s="185" t="s">
        <v>2076</v>
      </c>
      <c r="I43" s="185">
        <v>59631</v>
      </c>
      <c r="J43" s="185" t="s">
        <v>1222</v>
      </c>
      <c r="K43" s="185" t="s">
        <v>889</v>
      </c>
      <c r="L43" s="185">
        <v>4064314149</v>
      </c>
      <c r="M43" s="185" t="s">
        <v>2077</v>
      </c>
    </row>
    <row r="44" spans="2:13" ht="45" customHeight="1" x14ac:dyDescent="0.3">
      <c r="B44" s="185" t="s">
        <v>2078</v>
      </c>
      <c r="C44" s="185" t="s">
        <v>2079</v>
      </c>
      <c r="D44" s="185" t="s">
        <v>426</v>
      </c>
      <c r="E44" s="185">
        <v>415</v>
      </c>
      <c r="F44" s="185" t="s">
        <v>1909</v>
      </c>
      <c r="G44" s="185" t="s">
        <v>2080</v>
      </c>
      <c r="H44" s="185" t="s">
        <v>1379</v>
      </c>
      <c r="I44" s="185">
        <v>59632</v>
      </c>
      <c r="J44" s="185" t="s">
        <v>1222</v>
      </c>
      <c r="K44" s="185" t="s">
        <v>889</v>
      </c>
      <c r="L44" s="185">
        <v>4062253196</v>
      </c>
      <c r="M44" s="185" t="s">
        <v>2081</v>
      </c>
    </row>
    <row r="45" spans="2:13" ht="45" customHeight="1" x14ac:dyDescent="0.3">
      <c r="B45" s="185" t="s">
        <v>2082</v>
      </c>
      <c r="C45" s="185" t="s">
        <v>2083</v>
      </c>
      <c r="D45" s="185" t="s">
        <v>574</v>
      </c>
      <c r="E45" s="185">
        <v>174</v>
      </c>
      <c r="F45" s="185" t="s">
        <v>1934</v>
      </c>
      <c r="G45" s="185" t="s">
        <v>2084</v>
      </c>
      <c r="H45" s="185" t="s">
        <v>2085</v>
      </c>
      <c r="I45" s="185">
        <v>59447</v>
      </c>
      <c r="J45" s="185" t="s">
        <v>1335</v>
      </c>
      <c r="K45" s="185" t="s">
        <v>889</v>
      </c>
      <c r="L45" s="185">
        <v>4067354348</v>
      </c>
      <c r="M45" s="185" t="s">
        <v>2086</v>
      </c>
    </row>
    <row r="46" spans="2:13" ht="45" customHeight="1" x14ac:dyDescent="0.3">
      <c r="B46" s="185" t="s">
        <v>2087</v>
      </c>
      <c r="C46" s="185" t="s">
        <v>2088</v>
      </c>
      <c r="D46" s="185" t="s">
        <v>2089</v>
      </c>
      <c r="E46" s="185">
        <v>121</v>
      </c>
      <c r="F46" s="185" t="s">
        <v>1934</v>
      </c>
      <c r="G46" s="185" t="s">
        <v>2090</v>
      </c>
      <c r="H46" s="185" t="s">
        <v>2091</v>
      </c>
      <c r="I46" s="185">
        <v>59824</v>
      </c>
      <c r="J46" s="185" t="s">
        <v>1212</v>
      </c>
      <c r="K46" s="185" t="s">
        <v>889</v>
      </c>
      <c r="L46" s="185">
        <v>4066442501</v>
      </c>
      <c r="M46" s="185" t="s">
        <v>2092</v>
      </c>
    </row>
    <row r="47" spans="2:13" ht="45" customHeight="1" x14ac:dyDescent="0.3">
      <c r="B47" s="185" t="s">
        <v>2093</v>
      </c>
      <c r="C47" s="185" t="s">
        <v>2094</v>
      </c>
      <c r="D47" s="185" t="s">
        <v>1861</v>
      </c>
      <c r="E47" s="185">
        <v>232</v>
      </c>
      <c r="F47" s="185" t="s">
        <v>1934</v>
      </c>
      <c r="G47" s="185" t="s">
        <v>2095</v>
      </c>
      <c r="H47" s="185" t="s">
        <v>2096</v>
      </c>
      <c r="I47" s="185">
        <v>59911</v>
      </c>
      <c r="J47" s="185" t="s">
        <v>1212</v>
      </c>
      <c r="K47" s="185" t="s">
        <v>889</v>
      </c>
      <c r="L47" s="185">
        <v>4068862039</v>
      </c>
      <c r="M47" s="185" t="s">
        <v>2097</v>
      </c>
    </row>
    <row r="48" spans="2:13" ht="45" customHeight="1" x14ac:dyDescent="0.3">
      <c r="B48" s="185" t="s">
        <v>2098</v>
      </c>
      <c r="C48" s="185" t="s">
        <v>2099</v>
      </c>
      <c r="D48" s="185" t="s">
        <v>405</v>
      </c>
      <c r="E48" s="185">
        <v>107</v>
      </c>
      <c r="F48" s="185" t="s">
        <v>1934</v>
      </c>
      <c r="G48" s="185" t="s">
        <v>2100</v>
      </c>
      <c r="H48" s="185" t="s">
        <v>1206</v>
      </c>
      <c r="I48" s="185">
        <v>59601</v>
      </c>
      <c r="J48" s="185" t="s">
        <v>1200</v>
      </c>
      <c r="K48" s="185" t="s">
        <v>889</v>
      </c>
      <c r="L48" s="185">
        <v>4064423067</v>
      </c>
      <c r="M48" s="185" t="s">
        <v>2101</v>
      </c>
    </row>
    <row r="49" spans="2:13" ht="45" customHeight="1" x14ac:dyDescent="0.3">
      <c r="B49" s="185" t="s">
        <v>2102</v>
      </c>
      <c r="C49" s="185" t="s">
        <v>2103</v>
      </c>
      <c r="D49" s="185" t="s">
        <v>405</v>
      </c>
      <c r="E49" s="185">
        <v>111</v>
      </c>
      <c r="F49" s="185" t="s">
        <v>1934</v>
      </c>
      <c r="G49" s="185" t="s">
        <v>2104</v>
      </c>
      <c r="H49" s="185" t="s">
        <v>1206</v>
      </c>
      <c r="I49" s="185">
        <v>59602</v>
      </c>
      <c r="J49" s="185" t="s">
        <v>1200</v>
      </c>
      <c r="K49" s="185" t="s">
        <v>889</v>
      </c>
      <c r="L49" s="185">
        <v>4064596008</v>
      </c>
      <c r="M49" s="185" t="s">
        <v>2105</v>
      </c>
    </row>
    <row r="50" spans="2:13" ht="45" customHeight="1" x14ac:dyDescent="0.3">
      <c r="B50" s="185" t="s">
        <v>2106</v>
      </c>
      <c r="C50" s="185" t="s">
        <v>2107</v>
      </c>
      <c r="D50" s="185" t="s">
        <v>405</v>
      </c>
      <c r="E50" s="185">
        <v>118</v>
      </c>
      <c r="F50" s="185" t="s">
        <v>1934</v>
      </c>
      <c r="G50" s="185" t="s">
        <v>2108</v>
      </c>
      <c r="H50" s="185" t="s">
        <v>2109</v>
      </c>
      <c r="I50" s="185">
        <v>59633</v>
      </c>
      <c r="J50" s="185" t="s">
        <v>1200</v>
      </c>
      <c r="K50" s="185" t="s">
        <v>889</v>
      </c>
      <c r="L50" s="185">
        <v>4063682266</v>
      </c>
      <c r="M50" s="185" t="s">
        <v>2110</v>
      </c>
    </row>
    <row r="51" spans="2:13" ht="45" customHeight="1" x14ac:dyDescent="0.3">
      <c r="B51" s="190" t="s">
        <v>2111</v>
      </c>
      <c r="C51" s="191" t="s">
        <v>2112</v>
      </c>
      <c r="D51" s="185" t="s">
        <v>516</v>
      </c>
      <c r="E51" s="185">
        <v>137</v>
      </c>
      <c r="F51" s="185" t="s">
        <v>1934</v>
      </c>
      <c r="G51" s="185" t="s">
        <v>2113</v>
      </c>
      <c r="H51" s="185" t="s">
        <v>1333</v>
      </c>
      <c r="I51" s="185">
        <v>59635</v>
      </c>
      <c r="J51" s="185" t="s">
        <v>1200</v>
      </c>
      <c r="K51" s="185" t="s">
        <v>889</v>
      </c>
      <c r="L51" s="185">
        <v>4062276900</v>
      </c>
      <c r="M51" s="185" t="s">
        <v>2114</v>
      </c>
    </row>
    <row r="52" spans="2:13" ht="45" customHeight="1" x14ac:dyDescent="0.3">
      <c r="B52" s="188" t="s">
        <v>2115</v>
      </c>
      <c r="C52" s="188" t="s">
        <v>2116</v>
      </c>
      <c r="D52" s="188" t="s">
        <v>516</v>
      </c>
      <c r="E52" s="188">
        <v>135</v>
      </c>
      <c r="F52" s="188" t="s">
        <v>1934</v>
      </c>
      <c r="G52" s="188" t="s">
        <v>2117</v>
      </c>
      <c r="H52" s="188" t="s">
        <v>1333</v>
      </c>
      <c r="I52" s="188">
        <v>59635</v>
      </c>
      <c r="J52" s="188" t="s">
        <v>1200</v>
      </c>
      <c r="K52" s="188" t="s">
        <v>889</v>
      </c>
      <c r="L52" s="188">
        <v>4062275321</v>
      </c>
      <c r="M52" s="188" t="s">
        <v>2118</v>
      </c>
    </row>
    <row r="53" spans="2:13" ht="45" customHeight="1" x14ac:dyDescent="0.3">
      <c r="B53" s="185" t="s">
        <v>2119</v>
      </c>
      <c r="C53" s="185" t="s">
        <v>2116</v>
      </c>
      <c r="D53" s="185" t="s">
        <v>2120</v>
      </c>
      <c r="E53" s="185">
        <v>517</v>
      </c>
      <c r="F53" s="185" t="s">
        <v>1909</v>
      </c>
      <c r="G53" s="185" t="s">
        <v>2121</v>
      </c>
      <c r="H53" s="185" t="s">
        <v>2122</v>
      </c>
      <c r="I53" s="185">
        <v>59636</v>
      </c>
      <c r="J53" s="185" t="s">
        <v>1200</v>
      </c>
      <c r="K53" s="185" t="s">
        <v>889</v>
      </c>
      <c r="L53" s="185">
        <v>4064476777</v>
      </c>
      <c r="M53" s="185" t="s">
        <v>2118</v>
      </c>
    </row>
    <row r="54" spans="2:13" ht="45" customHeight="1" x14ac:dyDescent="0.3">
      <c r="B54" s="185" t="s">
        <v>2123</v>
      </c>
      <c r="C54" s="185" t="s">
        <v>2124</v>
      </c>
      <c r="D54" s="185" t="s">
        <v>405</v>
      </c>
      <c r="E54" s="185">
        <v>230</v>
      </c>
      <c r="F54" s="185" t="s">
        <v>1934</v>
      </c>
      <c r="G54" s="185" t="s">
        <v>2125</v>
      </c>
      <c r="H54" s="185" t="s">
        <v>1206</v>
      </c>
      <c r="I54" s="185">
        <v>59620</v>
      </c>
      <c r="J54" s="185" t="s">
        <v>1200</v>
      </c>
      <c r="K54" s="185" t="s">
        <v>889</v>
      </c>
      <c r="L54" s="185">
        <v>4064311948</v>
      </c>
      <c r="M54" s="192" t="s">
        <v>2126</v>
      </c>
    </row>
    <row r="55" spans="2:13" ht="45" customHeight="1" x14ac:dyDescent="0.3">
      <c r="B55" s="185" t="s">
        <v>2127</v>
      </c>
      <c r="C55" s="185" t="s">
        <v>2128</v>
      </c>
      <c r="D55" s="185" t="s">
        <v>415</v>
      </c>
      <c r="E55" s="185">
        <v>454</v>
      </c>
      <c r="F55" s="185" t="s">
        <v>1909</v>
      </c>
      <c r="G55" s="185" t="s">
        <v>2129</v>
      </c>
      <c r="H55" s="185" t="s">
        <v>1216</v>
      </c>
      <c r="I55" s="185">
        <v>59639</v>
      </c>
      <c r="J55" s="185" t="s">
        <v>1200</v>
      </c>
      <c r="K55" s="185" t="s">
        <v>889</v>
      </c>
      <c r="L55" s="185">
        <v>4063624313</v>
      </c>
      <c r="M55" s="185" t="s">
        <v>2130</v>
      </c>
    </row>
    <row r="56" spans="2:13" ht="45" customHeight="1" x14ac:dyDescent="0.3">
      <c r="B56" s="185" t="s">
        <v>2131</v>
      </c>
      <c r="C56" s="185" t="s">
        <v>2132</v>
      </c>
      <c r="D56" s="185" t="s">
        <v>1880</v>
      </c>
      <c r="E56" s="185">
        <v>210</v>
      </c>
      <c r="F56" s="185" t="s">
        <v>1934</v>
      </c>
      <c r="G56" s="185" t="s">
        <v>2133</v>
      </c>
      <c r="H56" s="185" t="s">
        <v>2134</v>
      </c>
      <c r="I56" s="185">
        <v>59640</v>
      </c>
      <c r="J56" s="185" t="s">
        <v>1200</v>
      </c>
      <c r="K56" s="185" t="s">
        <v>889</v>
      </c>
      <c r="L56" s="185">
        <v>4064431427</v>
      </c>
      <c r="M56" s="185" t="s">
        <v>2135</v>
      </c>
    </row>
    <row r="57" spans="2:13" ht="45" customHeight="1" x14ac:dyDescent="0.3">
      <c r="B57" s="185" t="s">
        <v>2136</v>
      </c>
      <c r="C57" s="185" t="s">
        <v>2137</v>
      </c>
      <c r="D57" s="185" t="s">
        <v>405</v>
      </c>
      <c r="E57" s="185">
        <v>206</v>
      </c>
      <c r="F57" s="185" t="s">
        <v>1934</v>
      </c>
      <c r="G57" s="185" t="s">
        <v>2138</v>
      </c>
      <c r="H57" s="185" t="s">
        <v>1206</v>
      </c>
      <c r="I57" s="185">
        <v>59620</v>
      </c>
      <c r="J57" s="185" t="s">
        <v>1200</v>
      </c>
      <c r="K57" s="185" t="s">
        <v>889</v>
      </c>
      <c r="L57" s="185">
        <v>4064449202</v>
      </c>
      <c r="M57" s="185" t="s">
        <v>2139</v>
      </c>
    </row>
    <row r="58" spans="2:13" ht="45" customHeight="1" x14ac:dyDescent="0.3">
      <c r="B58" s="185" t="s">
        <v>2140</v>
      </c>
      <c r="C58" s="185" t="s">
        <v>2141</v>
      </c>
      <c r="D58" s="185" t="s">
        <v>405</v>
      </c>
      <c r="E58" s="185">
        <v>192</v>
      </c>
      <c r="F58" s="185" t="s">
        <v>1934</v>
      </c>
      <c r="G58" s="185" t="s">
        <v>2142</v>
      </c>
      <c r="H58" s="185" t="s">
        <v>1206</v>
      </c>
      <c r="I58" s="185">
        <v>59604</v>
      </c>
      <c r="J58" s="185" t="s">
        <v>1200</v>
      </c>
      <c r="K58" s="185" t="s">
        <v>889</v>
      </c>
      <c r="L58" s="185">
        <v>4064583717</v>
      </c>
      <c r="M58" s="185" t="s">
        <v>2143</v>
      </c>
    </row>
    <row r="59" spans="2:13" ht="45" customHeight="1" x14ac:dyDescent="0.3">
      <c r="B59" s="185" t="s">
        <v>2144</v>
      </c>
      <c r="C59" s="185" t="s">
        <v>2145</v>
      </c>
      <c r="D59" s="185" t="s">
        <v>405</v>
      </c>
      <c r="E59" s="185">
        <v>199</v>
      </c>
      <c r="F59" s="185" t="s">
        <v>1934</v>
      </c>
      <c r="G59" s="185" t="s">
        <v>2146</v>
      </c>
      <c r="H59" s="185" t="s">
        <v>1206</v>
      </c>
      <c r="I59" s="185">
        <v>59602</v>
      </c>
      <c r="J59" s="185" t="s">
        <v>1200</v>
      </c>
      <c r="K59" s="185" t="s">
        <v>889</v>
      </c>
      <c r="L59" s="185">
        <v>4064753357</v>
      </c>
      <c r="M59" s="185" t="s">
        <v>2147</v>
      </c>
    </row>
    <row r="60" spans="2:13" ht="45" customHeight="1" x14ac:dyDescent="0.3">
      <c r="B60" s="185" t="s">
        <v>2148</v>
      </c>
      <c r="C60" s="185" t="s">
        <v>2149</v>
      </c>
      <c r="D60" s="185" t="s">
        <v>476</v>
      </c>
      <c r="E60" s="185">
        <v>482</v>
      </c>
      <c r="F60" s="185" t="s">
        <v>1909</v>
      </c>
      <c r="G60" s="185" t="s">
        <v>2150</v>
      </c>
      <c r="H60" s="185" t="s">
        <v>1300</v>
      </c>
      <c r="I60" s="185">
        <v>59749</v>
      </c>
      <c r="J60" s="185" t="s">
        <v>1249</v>
      </c>
      <c r="K60" s="185" t="s">
        <v>889</v>
      </c>
      <c r="L60" s="185">
        <v>4068425969</v>
      </c>
      <c r="M60" s="185" t="s">
        <v>2151</v>
      </c>
    </row>
    <row r="61" spans="2:13" ht="45" customHeight="1" x14ac:dyDescent="0.3">
      <c r="B61" s="185" t="s">
        <v>2152</v>
      </c>
      <c r="C61" s="185" t="s">
        <v>2153</v>
      </c>
      <c r="D61" s="185" t="s">
        <v>552</v>
      </c>
      <c r="E61" s="185">
        <v>187</v>
      </c>
      <c r="F61" s="185" t="s">
        <v>1934</v>
      </c>
      <c r="G61" s="185" t="s">
        <v>2154</v>
      </c>
      <c r="H61" s="185" t="s">
        <v>2155</v>
      </c>
      <c r="I61" s="185">
        <v>59754</v>
      </c>
      <c r="J61" s="185" t="s">
        <v>1249</v>
      </c>
      <c r="K61" s="185" t="s">
        <v>889</v>
      </c>
      <c r="L61" s="185">
        <v>4066845243</v>
      </c>
      <c r="M61" s="185" t="s">
        <v>2156</v>
      </c>
    </row>
    <row r="62" spans="2:13" ht="45" customHeight="1" x14ac:dyDescent="0.3">
      <c r="B62" s="185" t="s">
        <v>2157</v>
      </c>
      <c r="C62" s="185" t="s">
        <v>2158</v>
      </c>
      <c r="D62" s="185" t="s">
        <v>1610</v>
      </c>
      <c r="E62" s="185">
        <v>503</v>
      </c>
      <c r="F62" s="185" t="s">
        <v>1909</v>
      </c>
      <c r="G62" s="185" t="s">
        <v>2159</v>
      </c>
      <c r="H62" s="185" t="s">
        <v>2160</v>
      </c>
      <c r="I62" s="185">
        <v>59716</v>
      </c>
      <c r="J62" s="185" t="s">
        <v>1249</v>
      </c>
      <c r="K62" s="185" t="s">
        <v>889</v>
      </c>
      <c r="L62" s="185">
        <v>4069957909</v>
      </c>
      <c r="M62" s="185" t="s">
        <v>2161</v>
      </c>
    </row>
    <row r="63" spans="2:13" ht="45" customHeight="1" x14ac:dyDescent="0.3">
      <c r="B63" s="185" t="s">
        <v>2162</v>
      </c>
      <c r="C63" s="185" t="s">
        <v>2163</v>
      </c>
      <c r="D63" s="185" t="s">
        <v>491</v>
      </c>
      <c r="E63" s="185">
        <v>475</v>
      </c>
      <c r="F63" s="185" t="s">
        <v>1909</v>
      </c>
      <c r="G63" s="185" t="s">
        <v>2164</v>
      </c>
      <c r="H63" s="185" t="s">
        <v>2165</v>
      </c>
      <c r="I63" s="185">
        <v>59215</v>
      </c>
      <c r="J63" s="185" t="s">
        <v>1359</v>
      </c>
      <c r="K63" s="185" t="s">
        <v>889</v>
      </c>
      <c r="L63" s="185">
        <v>4069747261</v>
      </c>
      <c r="M63" s="191"/>
    </row>
    <row r="64" spans="2:13" ht="45" customHeight="1" x14ac:dyDescent="0.3">
      <c r="B64" s="185" t="s">
        <v>2166</v>
      </c>
      <c r="C64" s="185" t="s">
        <v>2167</v>
      </c>
      <c r="D64" s="185" t="s">
        <v>448</v>
      </c>
      <c r="E64" s="185">
        <v>455</v>
      </c>
      <c r="F64" s="185" t="s">
        <v>1909</v>
      </c>
      <c r="G64" s="185" t="s">
        <v>2168</v>
      </c>
      <c r="H64" s="193" t="s">
        <v>2169</v>
      </c>
      <c r="I64" s="185">
        <v>59645</v>
      </c>
      <c r="J64" s="185" t="s">
        <v>1339</v>
      </c>
      <c r="K64" s="185" t="s">
        <v>889</v>
      </c>
      <c r="L64" s="185">
        <v>4065472529</v>
      </c>
      <c r="M64" s="185" t="s">
        <v>2170</v>
      </c>
    </row>
    <row r="65" spans="2:13" ht="45" customHeight="1" x14ac:dyDescent="0.3">
      <c r="B65" s="185" t="s">
        <v>2171</v>
      </c>
      <c r="C65" s="185" t="s">
        <v>2172</v>
      </c>
      <c r="D65" s="185" t="s">
        <v>2173</v>
      </c>
      <c r="E65" s="185">
        <v>181</v>
      </c>
      <c r="F65" s="185" t="s">
        <v>1934</v>
      </c>
      <c r="G65" s="185" t="s">
        <v>2174</v>
      </c>
      <c r="H65" s="185" t="s">
        <v>2175</v>
      </c>
      <c r="I65" s="185">
        <v>59866</v>
      </c>
      <c r="J65" s="185" t="s">
        <v>1292</v>
      </c>
      <c r="K65" s="185" t="s">
        <v>889</v>
      </c>
      <c r="L65" s="185">
        <v>4062074818</v>
      </c>
      <c r="M65" s="185" t="s">
        <v>2176</v>
      </c>
    </row>
    <row r="66" spans="2:13" ht="45" customHeight="1" x14ac:dyDescent="0.3">
      <c r="B66" s="185" t="s">
        <v>2177</v>
      </c>
      <c r="C66" s="185" t="s">
        <v>2178</v>
      </c>
      <c r="D66" s="185" t="s">
        <v>2179</v>
      </c>
      <c r="E66" s="185">
        <v>190</v>
      </c>
      <c r="F66" s="185" t="s">
        <v>1934</v>
      </c>
      <c r="G66" s="185" t="s">
        <v>2180</v>
      </c>
      <c r="H66" s="185" t="s">
        <v>2181</v>
      </c>
      <c r="I66" s="185">
        <v>59830</v>
      </c>
      <c r="J66" s="185" t="s">
        <v>1292</v>
      </c>
      <c r="K66" s="185" t="s">
        <v>889</v>
      </c>
      <c r="L66" s="185">
        <v>4065310916</v>
      </c>
      <c r="M66" s="185" t="s">
        <v>2182</v>
      </c>
    </row>
    <row r="67" spans="2:13" ht="45" customHeight="1" x14ac:dyDescent="0.3">
      <c r="B67" s="185" t="s">
        <v>2183</v>
      </c>
      <c r="C67" s="185" t="s">
        <v>2184</v>
      </c>
      <c r="D67" s="185" t="s">
        <v>1733</v>
      </c>
      <c r="E67" s="185">
        <v>125</v>
      </c>
      <c r="F67" s="185" t="s">
        <v>1934</v>
      </c>
      <c r="G67" s="185" t="s">
        <v>2185</v>
      </c>
      <c r="H67" s="185" t="s">
        <v>2186</v>
      </c>
      <c r="I67" s="185">
        <v>59825</v>
      </c>
      <c r="J67" s="185" t="s">
        <v>1183</v>
      </c>
      <c r="K67" s="185" t="s">
        <v>889</v>
      </c>
      <c r="L67" s="185">
        <v>4068256260</v>
      </c>
      <c r="M67" s="185" t="s">
        <v>2187</v>
      </c>
    </row>
    <row r="68" spans="2:13" ht="45" customHeight="1" x14ac:dyDescent="0.3">
      <c r="B68" s="185" t="s">
        <v>2188</v>
      </c>
      <c r="C68" s="185" t="s">
        <v>2189</v>
      </c>
      <c r="D68" s="185" t="s">
        <v>1723</v>
      </c>
      <c r="E68" s="185">
        <v>423</v>
      </c>
      <c r="F68" s="185" t="s">
        <v>1909</v>
      </c>
      <c r="G68" s="185" t="s">
        <v>2190</v>
      </c>
      <c r="H68" s="185" t="s">
        <v>2191</v>
      </c>
      <c r="I68" s="185">
        <v>59826</v>
      </c>
      <c r="J68" s="185" t="s">
        <v>1183</v>
      </c>
      <c r="K68" s="185" t="s">
        <v>889</v>
      </c>
      <c r="L68" s="185" t="s">
        <v>2192</v>
      </c>
      <c r="M68" s="185" t="s">
        <v>2193</v>
      </c>
    </row>
    <row r="69" spans="2:13" ht="45" customHeight="1" x14ac:dyDescent="0.3">
      <c r="B69" s="185" t="s">
        <v>2194</v>
      </c>
      <c r="C69" s="185" t="s">
        <v>2195</v>
      </c>
      <c r="D69" s="185" t="s">
        <v>1638</v>
      </c>
      <c r="E69" s="185">
        <v>233</v>
      </c>
      <c r="F69" s="185" t="s">
        <v>1934</v>
      </c>
      <c r="G69" s="185" t="s">
        <v>2196</v>
      </c>
      <c r="H69" s="185" t="s">
        <v>2197</v>
      </c>
      <c r="I69" s="185">
        <v>59821</v>
      </c>
      <c r="J69" s="185" t="s">
        <v>1183</v>
      </c>
      <c r="K69" s="185" t="s">
        <v>889</v>
      </c>
      <c r="L69" s="185">
        <v>4062392888</v>
      </c>
      <c r="M69" s="185" t="s">
        <v>2198</v>
      </c>
    </row>
    <row r="70" spans="2:13" ht="45" customHeight="1" x14ac:dyDescent="0.3">
      <c r="B70" s="185" t="s">
        <v>2199</v>
      </c>
      <c r="C70" s="185" t="s">
        <v>2200</v>
      </c>
      <c r="D70" s="185" t="s">
        <v>2201</v>
      </c>
      <c r="E70" s="185">
        <v>150</v>
      </c>
      <c r="F70" s="185" t="s">
        <v>1934</v>
      </c>
      <c r="G70" s="185" t="s">
        <v>2202</v>
      </c>
      <c r="H70" s="185" t="s">
        <v>2203</v>
      </c>
      <c r="I70" s="185">
        <v>59823</v>
      </c>
      <c r="J70" s="185" t="s">
        <v>1183</v>
      </c>
      <c r="K70" s="185" t="s">
        <v>889</v>
      </c>
      <c r="L70" s="185">
        <v>4062445796</v>
      </c>
      <c r="M70" s="185" t="s">
        <v>2204</v>
      </c>
    </row>
    <row r="71" spans="2:13" ht="45" customHeight="1" x14ac:dyDescent="0.3">
      <c r="B71" s="185" t="s">
        <v>2205</v>
      </c>
      <c r="C71" s="185" t="s">
        <v>2206</v>
      </c>
      <c r="D71" s="185" t="s">
        <v>398</v>
      </c>
      <c r="E71" s="185">
        <v>311</v>
      </c>
      <c r="F71" s="185" t="s">
        <v>1934</v>
      </c>
      <c r="G71" s="185" t="s">
        <v>2207</v>
      </c>
      <c r="H71" s="185" t="s">
        <v>1183</v>
      </c>
      <c r="I71" s="185">
        <v>59802</v>
      </c>
      <c r="J71" s="185" t="s">
        <v>1183</v>
      </c>
      <c r="K71" s="185" t="s">
        <v>889</v>
      </c>
      <c r="L71" s="185">
        <v>4065526210</v>
      </c>
      <c r="M71" s="185" t="s">
        <v>2208</v>
      </c>
    </row>
    <row r="72" spans="2:13" ht="45" customHeight="1" x14ac:dyDescent="0.3">
      <c r="B72" s="185" t="s">
        <v>2209</v>
      </c>
      <c r="C72" s="185" t="s">
        <v>2210</v>
      </c>
      <c r="D72" s="185" t="s">
        <v>398</v>
      </c>
      <c r="E72" s="185">
        <v>209</v>
      </c>
      <c r="F72" s="185" t="s">
        <v>1934</v>
      </c>
      <c r="G72" s="185" t="s">
        <v>2211</v>
      </c>
      <c r="H72" s="185" t="s">
        <v>1183</v>
      </c>
      <c r="I72" s="185">
        <v>59802</v>
      </c>
      <c r="J72" s="185" t="s">
        <v>1183</v>
      </c>
      <c r="K72" s="185" t="s">
        <v>889</v>
      </c>
      <c r="L72" s="185">
        <v>4062584810</v>
      </c>
      <c r="M72" s="185" t="s">
        <v>2212</v>
      </c>
    </row>
    <row r="73" spans="2:13" ht="45" customHeight="1" x14ac:dyDescent="0.3">
      <c r="B73" s="185" t="s">
        <v>2213</v>
      </c>
      <c r="C73" s="185" t="s">
        <v>2214</v>
      </c>
      <c r="D73" s="185" t="s">
        <v>398</v>
      </c>
      <c r="E73" s="185">
        <v>208</v>
      </c>
      <c r="F73" s="185" t="s">
        <v>1934</v>
      </c>
      <c r="G73" s="185" t="s">
        <v>2215</v>
      </c>
      <c r="H73" s="185" t="s">
        <v>1183</v>
      </c>
      <c r="I73" s="185">
        <v>59802</v>
      </c>
      <c r="J73" s="185" t="s">
        <v>1183</v>
      </c>
      <c r="K73" s="185" t="s">
        <v>889</v>
      </c>
      <c r="L73" s="185">
        <v>4065448868</v>
      </c>
      <c r="M73" s="185" t="s">
        <v>2216</v>
      </c>
    </row>
    <row r="74" spans="2:13" ht="45" customHeight="1" x14ac:dyDescent="0.3">
      <c r="B74" s="185" t="s">
        <v>2217</v>
      </c>
      <c r="C74" s="185" t="s">
        <v>2218</v>
      </c>
      <c r="D74" s="185" t="s">
        <v>398</v>
      </c>
      <c r="E74" s="185">
        <v>312</v>
      </c>
      <c r="F74" s="185" t="s">
        <v>1934</v>
      </c>
      <c r="G74" s="185" t="s">
        <v>2219</v>
      </c>
      <c r="H74" s="185" t="s">
        <v>1183</v>
      </c>
      <c r="I74" s="185">
        <v>59804</v>
      </c>
      <c r="J74" s="185" t="s">
        <v>1183</v>
      </c>
      <c r="K74" s="185" t="s">
        <v>889</v>
      </c>
      <c r="L74" s="185">
        <v>4065496172</v>
      </c>
      <c r="M74" s="185" t="s">
        <v>2220</v>
      </c>
    </row>
    <row r="75" spans="2:13" ht="45" customHeight="1" x14ac:dyDescent="0.3">
      <c r="B75" s="185" t="s">
        <v>2221</v>
      </c>
      <c r="C75" s="185" t="s">
        <v>2222</v>
      </c>
      <c r="D75" s="185" t="s">
        <v>398</v>
      </c>
      <c r="E75" s="185">
        <v>690</v>
      </c>
      <c r="F75" s="185" t="s">
        <v>1909</v>
      </c>
      <c r="G75" s="185" t="s">
        <v>2223</v>
      </c>
      <c r="H75" s="185" t="s">
        <v>1183</v>
      </c>
      <c r="I75" s="185">
        <v>59802</v>
      </c>
      <c r="J75" s="185" t="s">
        <v>1183</v>
      </c>
      <c r="K75" s="185" t="s">
        <v>889</v>
      </c>
      <c r="L75" s="185">
        <v>4065437271</v>
      </c>
      <c r="M75" s="185" t="s">
        <v>2224</v>
      </c>
    </row>
    <row r="76" spans="2:13" ht="45" customHeight="1" x14ac:dyDescent="0.3">
      <c r="B76" s="185" t="s">
        <v>2225</v>
      </c>
      <c r="C76" s="185" t="s">
        <v>2226</v>
      </c>
      <c r="D76" s="185" t="s">
        <v>398</v>
      </c>
      <c r="E76" s="185">
        <v>231</v>
      </c>
      <c r="F76" s="185" t="s">
        <v>1934</v>
      </c>
      <c r="G76" s="185" t="s">
        <v>2227</v>
      </c>
      <c r="H76" s="185" t="s">
        <v>1183</v>
      </c>
      <c r="I76" s="185">
        <v>59808</v>
      </c>
      <c r="J76" s="185" t="s">
        <v>1183</v>
      </c>
      <c r="K76" s="185" t="s">
        <v>889</v>
      </c>
      <c r="L76" s="185">
        <v>4062072027</v>
      </c>
      <c r="M76" s="185" t="s">
        <v>2228</v>
      </c>
    </row>
    <row r="77" spans="2:13" ht="45" customHeight="1" x14ac:dyDescent="0.3">
      <c r="B77" s="185" t="s">
        <v>2229</v>
      </c>
      <c r="C77" s="185" t="s">
        <v>2230</v>
      </c>
      <c r="D77" s="185" t="s">
        <v>1868</v>
      </c>
      <c r="E77" s="185"/>
      <c r="F77" s="185" t="s">
        <v>1934</v>
      </c>
      <c r="G77" s="185" t="s">
        <v>2231</v>
      </c>
      <c r="H77" s="185" t="s">
        <v>2232</v>
      </c>
      <c r="I77" s="185">
        <v>59020</v>
      </c>
      <c r="J77" s="185" t="s">
        <v>1233</v>
      </c>
      <c r="K77" s="185" t="s">
        <v>889</v>
      </c>
      <c r="L77" s="185">
        <v>4068382077</v>
      </c>
      <c r="M77" s="185" t="s">
        <v>2233</v>
      </c>
    </row>
    <row r="78" spans="2:13" ht="45" customHeight="1" x14ac:dyDescent="0.3">
      <c r="B78" s="185" t="s">
        <v>2234</v>
      </c>
      <c r="C78" s="185" t="s">
        <v>2235</v>
      </c>
      <c r="D78" s="185" t="s">
        <v>457</v>
      </c>
      <c r="E78" s="185">
        <v>472</v>
      </c>
      <c r="F78" s="185" t="s">
        <v>1909</v>
      </c>
      <c r="G78" s="185" t="s">
        <v>2236</v>
      </c>
      <c r="H78" s="185" t="s">
        <v>1323</v>
      </c>
      <c r="I78" s="185">
        <v>59425</v>
      </c>
      <c r="J78" s="185" t="s">
        <v>1304</v>
      </c>
      <c r="K78" s="185" t="s">
        <v>889</v>
      </c>
      <c r="L78" s="185">
        <v>4062713211</v>
      </c>
      <c r="M78" s="185" t="s">
        <v>2237</v>
      </c>
    </row>
    <row r="79" spans="2:13" ht="45" customHeight="1" x14ac:dyDescent="0.3">
      <c r="B79" s="185" t="s">
        <v>2238</v>
      </c>
      <c r="C79" s="185" t="s">
        <v>2239</v>
      </c>
      <c r="D79" s="185" t="s">
        <v>489</v>
      </c>
      <c r="E79" s="185">
        <v>446</v>
      </c>
      <c r="F79" s="185" t="s">
        <v>1909</v>
      </c>
      <c r="G79" s="185" t="s">
        <v>2240</v>
      </c>
      <c r="H79" s="185" t="s">
        <v>2241</v>
      </c>
      <c r="I79" s="185">
        <v>59317</v>
      </c>
      <c r="J79" s="185" t="s">
        <v>1357</v>
      </c>
      <c r="K79" s="185" t="s">
        <v>889</v>
      </c>
      <c r="L79" s="185">
        <v>4064362225</v>
      </c>
      <c r="M79" s="185" t="s">
        <v>2242</v>
      </c>
    </row>
    <row r="80" spans="2:13" ht="45" customHeight="1" x14ac:dyDescent="0.3">
      <c r="B80" s="185" t="s">
        <v>2243</v>
      </c>
      <c r="C80" s="185" t="s">
        <v>2244</v>
      </c>
      <c r="D80" s="185" t="s">
        <v>2245</v>
      </c>
      <c r="E80" s="185">
        <v>138</v>
      </c>
      <c r="F80" s="185" t="s">
        <v>1934</v>
      </c>
      <c r="G80" s="185" t="s">
        <v>2246</v>
      </c>
      <c r="H80" s="185" t="s">
        <v>2247</v>
      </c>
      <c r="I80" s="185">
        <v>59728</v>
      </c>
      <c r="J80" s="185" t="s">
        <v>1298</v>
      </c>
      <c r="K80" s="185" t="s">
        <v>889</v>
      </c>
      <c r="L80" s="185">
        <v>4264920005</v>
      </c>
      <c r="M80" s="185" t="s">
        <v>2248</v>
      </c>
    </row>
    <row r="81" spans="2:13" ht="45" customHeight="1" x14ac:dyDescent="0.3">
      <c r="B81" s="185" t="s">
        <v>2249</v>
      </c>
      <c r="C81" s="185" t="s">
        <v>2250</v>
      </c>
      <c r="D81" s="185" t="s">
        <v>2251</v>
      </c>
      <c r="E81" s="185">
        <v>212</v>
      </c>
      <c r="F81" s="185" t="s">
        <v>1934</v>
      </c>
      <c r="G81" s="185" t="s">
        <v>2252</v>
      </c>
      <c r="H81" s="185" t="s">
        <v>2253</v>
      </c>
      <c r="I81" s="185">
        <v>59843</v>
      </c>
      <c r="J81" s="185" t="s">
        <v>1298</v>
      </c>
      <c r="K81" s="185" t="s">
        <v>889</v>
      </c>
      <c r="L81" s="185">
        <v>4067935585</v>
      </c>
      <c r="M81" s="185" t="s">
        <v>2254</v>
      </c>
    </row>
    <row r="82" spans="2:13" ht="45" customHeight="1" x14ac:dyDescent="0.3">
      <c r="B82" s="185" t="s">
        <v>2255</v>
      </c>
      <c r="C82" s="185" t="s">
        <v>2256</v>
      </c>
      <c r="D82" s="185" t="s">
        <v>519</v>
      </c>
      <c r="E82" s="185">
        <v>214</v>
      </c>
      <c r="F82" s="185" t="s">
        <v>1934</v>
      </c>
      <c r="G82" s="185" t="s">
        <v>2257</v>
      </c>
      <c r="H82" s="185" t="s">
        <v>2258</v>
      </c>
      <c r="I82" s="185">
        <v>59829</v>
      </c>
      <c r="J82" s="185" t="s">
        <v>1204</v>
      </c>
      <c r="K82" s="185" t="s">
        <v>889</v>
      </c>
      <c r="L82" s="185">
        <v>4063605440</v>
      </c>
      <c r="M82" s="185" t="s">
        <v>2259</v>
      </c>
    </row>
    <row r="83" spans="2:13" ht="45" customHeight="1" x14ac:dyDescent="0.3">
      <c r="B83" s="185" t="s">
        <v>2260</v>
      </c>
      <c r="C83" s="185" t="s">
        <v>2261</v>
      </c>
      <c r="D83" s="185" t="s">
        <v>407</v>
      </c>
      <c r="E83" s="185">
        <v>716</v>
      </c>
      <c r="F83" s="185" t="s">
        <v>1909</v>
      </c>
      <c r="G83" s="185" t="s">
        <v>2262</v>
      </c>
      <c r="H83" s="185" t="s">
        <v>1284</v>
      </c>
      <c r="I83" s="185">
        <v>59840</v>
      </c>
      <c r="J83" s="185" t="s">
        <v>1204</v>
      </c>
      <c r="K83" s="185" t="s">
        <v>889</v>
      </c>
      <c r="L83" s="185">
        <v>4063754754</v>
      </c>
      <c r="M83" s="185" t="s">
        <v>2263</v>
      </c>
    </row>
    <row r="84" spans="2:13" ht="45" customHeight="1" x14ac:dyDescent="0.3">
      <c r="B84" s="185" t="s">
        <v>2264</v>
      </c>
      <c r="C84" s="185" t="s">
        <v>2265</v>
      </c>
      <c r="D84" s="185" t="s">
        <v>2266</v>
      </c>
      <c r="E84" s="185">
        <v>183</v>
      </c>
      <c r="F84" s="185" t="s">
        <v>1934</v>
      </c>
      <c r="G84" s="185" t="s">
        <v>2267</v>
      </c>
      <c r="H84" s="185" t="s">
        <v>2268</v>
      </c>
      <c r="I84" s="185">
        <v>59871</v>
      </c>
      <c r="J84" s="185" t="s">
        <v>1204</v>
      </c>
      <c r="K84" s="185" t="s">
        <v>889</v>
      </c>
      <c r="L84" s="185">
        <v>4068213407</v>
      </c>
      <c r="M84" s="185" t="s">
        <v>2269</v>
      </c>
    </row>
    <row r="85" spans="2:13" ht="45" customHeight="1" x14ac:dyDescent="0.3">
      <c r="B85" s="185" t="s">
        <v>2270</v>
      </c>
      <c r="C85" s="185" t="s">
        <v>2271</v>
      </c>
      <c r="D85" s="185" t="s">
        <v>1694</v>
      </c>
      <c r="E85" s="185">
        <v>188</v>
      </c>
      <c r="F85" s="185" t="s">
        <v>1934</v>
      </c>
      <c r="G85" s="185" t="s">
        <v>2272</v>
      </c>
      <c r="H85" s="185" t="s">
        <v>2273</v>
      </c>
      <c r="I85" s="185">
        <v>59875</v>
      </c>
      <c r="J85" s="185" t="s">
        <v>1204</v>
      </c>
      <c r="K85" s="185" t="s">
        <v>889</v>
      </c>
      <c r="L85" s="185">
        <v>4062073665</v>
      </c>
      <c r="M85" s="185" t="s">
        <v>2274</v>
      </c>
    </row>
    <row r="86" spans="2:13" ht="45" customHeight="1" x14ac:dyDescent="0.3">
      <c r="B86" s="185" t="s">
        <v>2275</v>
      </c>
      <c r="C86" s="185" t="s">
        <v>2276</v>
      </c>
      <c r="D86" s="185" t="s">
        <v>2277</v>
      </c>
      <c r="E86" s="185">
        <v>316</v>
      </c>
      <c r="F86" s="185" t="s">
        <v>1934</v>
      </c>
      <c r="G86" s="185" t="s">
        <v>2278</v>
      </c>
      <c r="H86" s="185" t="s">
        <v>1284</v>
      </c>
      <c r="I86" s="185">
        <v>59840</v>
      </c>
      <c r="J86" s="185" t="s">
        <v>1204</v>
      </c>
      <c r="K86" s="185" t="s">
        <v>889</v>
      </c>
      <c r="L86" s="185">
        <v>6027873909</v>
      </c>
      <c r="M86" s="185" t="s">
        <v>2279</v>
      </c>
    </row>
    <row r="87" spans="2:13" ht="45" customHeight="1" x14ac:dyDescent="0.3">
      <c r="B87" s="185" t="s">
        <v>2280</v>
      </c>
      <c r="C87" s="185" t="s">
        <v>2276</v>
      </c>
      <c r="D87" s="185" t="s">
        <v>2277</v>
      </c>
      <c r="E87" s="185">
        <v>750</v>
      </c>
      <c r="F87" s="185" t="s">
        <v>1909</v>
      </c>
      <c r="G87" s="185" t="s">
        <v>2281</v>
      </c>
      <c r="H87" s="185" t="s">
        <v>1284</v>
      </c>
      <c r="I87" s="185">
        <v>59840</v>
      </c>
      <c r="J87" s="185" t="s">
        <v>1204</v>
      </c>
      <c r="K87" s="185" t="s">
        <v>889</v>
      </c>
      <c r="L87" s="185">
        <v>6027873909</v>
      </c>
      <c r="M87" s="185" t="s">
        <v>2279</v>
      </c>
    </row>
    <row r="88" spans="2:13" ht="45" customHeight="1" x14ac:dyDescent="0.3">
      <c r="B88" s="185" t="s">
        <v>2282</v>
      </c>
      <c r="C88" s="185" t="s">
        <v>2283</v>
      </c>
      <c r="D88" s="185" t="s">
        <v>432</v>
      </c>
      <c r="E88" s="185">
        <v>477</v>
      </c>
      <c r="F88" s="185" t="s">
        <v>1909</v>
      </c>
      <c r="G88" s="185" t="s">
        <v>2284</v>
      </c>
      <c r="H88" s="185" t="s">
        <v>1258</v>
      </c>
      <c r="I88" s="185">
        <v>59270</v>
      </c>
      <c r="J88" s="185" t="s">
        <v>1276</v>
      </c>
      <c r="K88" s="185" t="s">
        <v>889</v>
      </c>
      <c r="L88" s="185">
        <v>4064882180</v>
      </c>
      <c r="M88" s="185" t="s">
        <v>2285</v>
      </c>
    </row>
    <row r="89" spans="2:13" ht="45" customHeight="1" x14ac:dyDescent="0.3">
      <c r="B89" s="185" t="s">
        <v>2286</v>
      </c>
      <c r="C89" s="185" t="s">
        <v>2287</v>
      </c>
      <c r="D89" s="185" t="s">
        <v>1820</v>
      </c>
      <c r="E89" s="185">
        <v>103</v>
      </c>
      <c r="F89" s="185" t="s">
        <v>1934</v>
      </c>
      <c r="G89" s="185" t="s">
        <v>2288</v>
      </c>
      <c r="H89" s="185" t="s">
        <v>2289</v>
      </c>
      <c r="I89" s="185">
        <v>59327</v>
      </c>
      <c r="J89" s="185" t="s">
        <v>1243</v>
      </c>
      <c r="K89" s="185" t="s">
        <v>889</v>
      </c>
      <c r="L89" s="185">
        <v>4063467968</v>
      </c>
      <c r="M89" s="185" t="s">
        <v>2290</v>
      </c>
    </row>
    <row r="90" spans="2:13" ht="45" customHeight="1" x14ac:dyDescent="0.3">
      <c r="B90" s="185" t="s">
        <v>2291</v>
      </c>
      <c r="C90" s="185" t="s">
        <v>2292</v>
      </c>
      <c r="D90" s="185" t="s">
        <v>430</v>
      </c>
      <c r="E90" s="185">
        <v>489</v>
      </c>
      <c r="F90" s="185" t="s">
        <v>1909</v>
      </c>
      <c r="G90" s="185" t="s">
        <v>2293</v>
      </c>
      <c r="H90" s="185" t="s">
        <v>1367</v>
      </c>
      <c r="I90" s="185">
        <v>59873</v>
      </c>
      <c r="J90" s="185" t="s">
        <v>1235</v>
      </c>
      <c r="K90" s="185" t="s">
        <v>889</v>
      </c>
      <c r="L90" s="185">
        <v>4068274536</v>
      </c>
      <c r="M90" s="185" t="s">
        <v>2294</v>
      </c>
    </row>
    <row r="91" spans="2:13" ht="45" customHeight="1" x14ac:dyDescent="0.3">
      <c r="B91" s="185" t="s">
        <v>2295</v>
      </c>
      <c r="C91" s="185" t="s">
        <v>2296</v>
      </c>
      <c r="D91" s="185" t="s">
        <v>1738</v>
      </c>
      <c r="E91" s="185">
        <v>400</v>
      </c>
      <c r="F91" s="185" t="s">
        <v>1909</v>
      </c>
      <c r="G91" s="185" t="s">
        <v>2297</v>
      </c>
      <c r="H91" s="185" t="s">
        <v>2298</v>
      </c>
      <c r="I91" s="185">
        <v>59001</v>
      </c>
      <c r="J91" s="185" t="s">
        <v>1239</v>
      </c>
      <c r="K91" s="185" t="s">
        <v>889</v>
      </c>
      <c r="L91" s="185">
        <v>4063284703</v>
      </c>
      <c r="M91" s="185" t="s">
        <v>2299</v>
      </c>
    </row>
    <row r="92" spans="2:13" ht="45" customHeight="1" x14ac:dyDescent="0.3">
      <c r="B92" s="188" t="s">
        <v>2300</v>
      </c>
      <c r="C92" s="185" t="s">
        <v>2301</v>
      </c>
      <c r="D92" s="185" t="s">
        <v>446</v>
      </c>
      <c r="E92" s="185">
        <v>421</v>
      </c>
      <c r="F92" s="185" t="s">
        <v>1909</v>
      </c>
      <c r="G92" s="185" t="s">
        <v>2302</v>
      </c>
      <c r="H92" s="185" t="s">
        <v>1337</v>
      </c>
      <c r="I92" s="185">
        <v>59019</v>
      </c>
      <c r="J92" s="185" t="s">
        <v>1239</v>
      </c>
      <c r="K92" s="185" t="s">
        <v>889</v>
      </c>
      <c r="L92" s="185">
        <v>4063224302</v>
      </c>
      <c r="M92" s="185" t="s">
        <v>2303</v>
      </c>
    </row>
    <row r="93" spans="2:13" ht="45" customHeight="1" x14ac:dyDescent="0.3">
      <c r="B93" s="185" t="s">
        <v>2304</v>
      </c>
      <c r="C93" s="185" t="s">
        <v>2305</v>
      </c>
      <c r="D93" s="185" t="s">
        <v>1755</v>
      </c>
      <c r="E93" s="185">
        <v>168</v>
      </c>
      <c r="F93" s="185" t="s">
        <v>1934</v>
      </c>
      <c r="G93" s="185" t="s">
        <v>2306</v>
      </c>
      <c r="H93" s="185" t="s">
        <v>2307</v>
      </c>
      <c r="I93" s="185">
        <v>59057</v>
      </c>
      <c r="J93" s="185" t="s">
        <v>1239</v>
      </c>
      <c r="K93" s="185" t="s">
        <v>889</v>
      </c>
      <c r="L93" s="185">
        <v>4066693178</v>
      </c>
      <c r="M93" s="185" t="s">
        <v>2308</v>
      </c>
    </row>
    <row r="94" spans="2:13" ht="45" customHeight="1" x14ac:dyDescent="0.3">
      <c r="B94" s="188" t="s">
        <v>2309</v>
      </c>
      <c r="C94" s="188" t="s">
        <v>2310</v>
      </c>
      <c r="D94" s="188" t="s">
        <v>555</v>
      </c>
      <c r="E94" s="188">
        <v>461</v>
      </c>
      <c r="F94" s="188" t="s">
        <v>1909</v>
      </c>
      <c r="G94" s="188" t="s">
        <v>2311</v>
      </c>
      <c r="H94" s="188" t="s">
        <v>2312</v>
      </c>
      <c r="I94" s="188">
        <v>59250</v>
      </c>
      <c r="J94" s="188" t="s">
        <v>1288</v>
      </c>
      <c r="K94" s="188" t="s">
        <v>889</v>
      </c>
      <c r="L94" s="188">
        <v>4067623231</v>
      </c>
      <c r="M94" s="188" t="s">
        <v>2313</v>
      </c>
    </row>
    <row r="95" spans="2:13" ht="45" customHeight="1" x14ac:dyDescent="0.3">
      <c r="B95" s="188" t="s">
        <v>2314</v>
      </c>
      <c r="C95" s="188" t="s">
        <v>2315</v>
      </c>
      <c r="D95" s="188" t="s">
        <v>1886</v>
      </c>
      <c r="E95" s="188">
        <v>113</v>
      </c>
      <c r="F95" s="188" t="s">
        <v>1934</v>
      </c>
      <c r="G95" s="188" t="s">
        <v>2316</v>
      </c>
      <c r="H95" s="188" t="s">
        <v>1310</v>
      </c>
      <c r="I95" s="188">
        <v>59230</v>
      </c>
      <c r="J95" s="188" t="s">
        <v>1288</v>
      </c>
      <c r="K95" s="188" t="s">
        <v>889</v>
      </c>
      <c r="L95" s="188">
        <v>4062283648</v>
      </c>
      <c r="M95" s="188" t="s">
        <v>2317</v>
      </c>
    </row>
    <row r="96" spans="2:13" ht="45" customHeight="1" x14ac:dyDescent="0.3">
      <c r="B96" s="185" t="s">
        <v>2318</v>
      </c>
      <c r="C96" s="185" t="s">
        <v>2319</v>
      </c>
      <c r="D96" s="185" t="s">
        <v>499</v>
      </c>
      <c r="E96" s="185">
        <v>498</v>
      </c>
      <c r="F96" s="185" t="s">
        <v>1909</v>
      </c>
      <c r="G96" s="185" t="s">
        <v>2320</v>
      </c>
      <c r="H96" s="185" t="s">
        <v>1387</v>
      </c>
      <c r="I96" s="185">
        <v>59353</v>
      </c>
      <c r="J96" s="185" t="s">
        <v>1387</v>
      </c>
      <c r="K96" s="185" t="s">
        <v>889</v>
      </c>
      <c r="L96" s="185">
        <v>4067967675</v>
      </c>
      <c r="M96" s="185" t="s">
        <v>2321</v>
      </c>
    </row>
    <row r="97" spans="2:13" ht="45" customHeight="1" x14ac:dyDescent="0.3">
      <c r="B97" s="185" t="s">
        <v>2322</v>
      </c>
      <c r="C97" s="185" t="s">
        <v>2323</v>
      </c>
      <c r="D97" s="185" t="s">
        <v>507</v>
      </c>
      <c r="E97" s="185">
        <v>116</v>
      </c>
      <c r="F97" s="185" t="s">
        <v>1934</v>
      </c>
      <c r="G97" s="185" t="s">
        <v>2324</v>
      </c>
      <c r="H97" s="185" t="s">
        <v>2325</v>
      </c>
      <c r="I97" s="185">
        <v>59015</v>
      </c>
      <c r="J97" s="185" t="s">
        <v>1196</v>
      </c>
      <c r="K97" s="185" t="s">
        <v>889</v>
      </c>
      <c r="L97" s="185">
        <v>406672185</v>
      </c>
      <c r="M97" s="185" t="s">
        <v>2326</v>
      </c>
    </row>
    <row r="98" spans="2:13" ht="45" customHeight="1" x14ac:dyDescent="0.3">
      <c r="B98" s="188" t="s">
        <v>2327</v>
      </c>
      <c r="C98" s="185" t="s">
        <v>2328</v>
      </c>
      <c r="D98" s="185" t="s">
        <v>396</v>
      </c>
      <c r="E98" s="185">
        <v>140</v>
      </c>
      <c r="F98" s="185" t="s">
        <v>1934</v>
      </c>
      <c r="G98" s="185" t="s">
        <v>2329</v>
      </c>
      <c r="H98" s="185" t="s">
        <v>1180</v>
      </c>
      <c r="I98" s="185">
        <v>59101</v>
      </c>
      <c r="J98" s="185" t="s">
        <v>1196</v>
      </c>
      <c r="K98" s="185" t="s">
        <v>889</v>
      </c>
      <c r="L98" s="185">
        <v>4066575267</v>
      </c>
      <c r="M98" s="189"/>
    </row>
    <row r="99" spans="2:13" ht="45" customHeight="1" x14ac:dyDescent="0.3">
      <c r="B99" s="185" t="s">
        <v>2330</v>
      </c>
      <c r="C99" s="185" t="s">
        <v>2331</v>
      </c>
      <c r="D99" s="185" t="s">
        <v>1550</v>
      </c>
      <c r="E99" s="185">
        <v>176</v>
      </c>
      <c r="F99" s="185" t="s">
        <v>1934</v>
      </c>
      <c r="G99" s="185" t="s">
        <v>2332</v>
      </c>
      <c r="H99" s="185" t="s">
        <v>2333</v>
      </c>
      <c r="I99" s="185">
        <v>59079</v>
      </c>
      <c r="J99" s="185" t="s">
        <v>1196</v>
      </c>
      <c r="K99" s="185" t="s">
        <v>889</v>
      </c>
      <c r="L99" s="185">
        <v>4066901713</v>
      </c>
      <c r="M99" s="185" t="s">
        <v>2334</v>
      </c>
    </row>
    <row r="100" spans="2:13" ht="45" customHeight="1" x14ac:dyDescent="0.3">
      <c r="B100" s="185" t="s">
        <v>2335</v>
      </c>
      <c r="C100" s="185" t="s">
        <v>2336</v>
      </c>
      <c r="D100" s="185" t="s">
        <v>1529</v>
      </c>
      <c r="E100" s="185">
        <v>502</v>
      </c>
      <c r="F100" s="185" t="s">
        <v>1909</v>
      </c>
      <c r="G100" s="185" t="s">
        <v>2337</v>
      </c>
      <c r="H100" s="185" t="s">
        <v>2338</v>
      </c>
      <c r="I100" s="185">
        <v>59088</v>
      </c>
      <c r="J100" s="185" t="s">
        <v>1196</v>
      </c>
      <c r="K100" s="185" t="s">
        <v>889</v>
      </c>
      <c r="L100" s="185">
        <v>4069672111</v>
      </c>
      <c r="M100" s="192" t="s">
        <v>2339</v>
      </c>
    </row>
  </sheetData>
  <hyperlinks>
    <hyperlink ref="M54" r:id="rId1"/>
    <hyperlink ref="M100" r:id="rId2"/>
    <hyperlink ref="M9" r:id="rId3"/>
  </hyperlinks>
  <pageMargins left="0.7" right="0.7" top="0.75" bottom="0.75" header="0.3" footer="0.3"/>
  <pageSetup orientation="portrait" r:id="rId4"/>
  <drawing r:id="rId5"/>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B4:G245"/>
  <sheetViews>
    <sheetView workbookViewId="0">
      <selection activeCell="J16" sqref="J16"/>
    </sheetView>
  </sheetViews>
  <sheetFormatPr defaultRowHeight="14.4" x14ac:dyDescent="0.3"/>
  <cols>
    <col min="1" max="1" width="4.6640625" customWidth="1"/>
    <col min="2" max="2" width="28.88671875" customWidth="1"/>
    <col min="3" max="3" width="11" customWidth="1"/>
    <col min="4" max="4" width="52.6640625" customWidth="1"/>
    <col min="5" max="5" width="20.6640625" customWidth="1"/>
    <col min="6" max="6" width="12.109375" customWidth="1"/>
    <col min="7" max="7" width="22.5546875" customWidth="1"/>
  </cols>
  <sheetData>
    <row r="4" spans="2:7" x14ac:dyDescent="0.3">
      <c r="B4" s="202" t="s">
        <v>2340</v>
      </c>
      <c r="C4" s="202" t="s">
        <v>2341</v>
      </c>
      <c r="D4" s="202" t="s">
        <v>2342</v>
      </c>
      <c r="E4" s="202" t="s">
        <v>391</v>
      </c>
      <c r="F4" s="202" t="s">
        <v>2343</v>
      </c>
      <c r="G4" s="202" t="s">
        <v>2344</v>
      </c>
    </row>
    <row r="5" spans="2:7" x14ac:dyDescent="0.3">
      <c r="B5" s="203" t="s">
        <v>2345</v>
      </c>
      <c r="C5" s="203" t="s">
        <v>391</v>
      </c>
      <c r="D5" s="203" t="s">
        <v>2346</v>
      </c>
      <c r="E5" s="313" t="s">
        <v>427</v>
      </c>
      <c r="F5" s="313" t="s">
        <v>2347</v>
      </c>
      <c r="G5" s="204">
        <v>42170</v>
      </c>
    </row>
    <row r="6" spans="2:7" x14ac:dyDescent="0.3">
      <c r="B6" s="203" t="s">
        <v>2345</v>
      </c>
      <c r="C6" s="203" t="s">
        <v>391</v>
      </c>
      <c r="D6" s="203" t="s">
        <v>2348</v>
      </c>
      <c r="E6" s="313" t="s">
        <v>419</v>
      </c>
      <c r="F6" s="313" t="s">
        <v>2349</v>
      </c>
      <c r="G6" s="204">
        <v>42229</v>
      </c>
    </row>
    <row r="7" spans="2:7" x14ac:dyDescent="0.3">
      <c r="B7" s="203" t="s">
        <v>2345</v>
      </c>
      <c r="C7" s="203" t="s">
        <v>391</v>
      </c>
      <c r="D7" s="313" t="s">
        <v>2350</v>
      </c>
      <c r="E7" s="313" t="s">
        <v>447</v>
      </c>
      <c r="F7" s="313" t="s">
        <v>2351</v>
      </c>
      <c r="G7" s="204">
        <v>42230</v>
      </c>
    </row>
    <row r="8" spans="2:7" x14ac:dyDescent="0.3">
      <c r="B8" s="205" t="s">
        <v>2352</v>
      </c>
      <c r="C8" s="205" t="s">
        <v>2353</v>
      </c>
      <c r="D8" s="314" t="s">
        <v>2354</v>
      </c>
      <c r="E8" s="314" t="s">
        <v>480</v>
      </c>
      <c r="F8" s="314" t="s">
        <v>2355</v>
      </c>
      <c r="G8" s="206">
        <v>42189</v>
      </c>
    </row>
    <row r="9" spans="2:7" x14ac:dyDescent="0.3">
      <c r="B9" s="205" t="s">
        <v>2352</v>
      </c>
      <c r="C9" s="205" t="s">
        <v>2353</v>
      </c>
      <c r="D9" s="314" t="s">
        <v>2356</v>
      </c>
      <c r="E9" s="314" t="s">
        <v>406</v>
      </c>
      <c r="F9" s="314" t="s">
        <v>2357</v>
      </c>
      <c r="G9" s="206">
        <v>42138</v>
      </c>
    </row>
    <row r="10" spans="2:7" x14ac:dyDescent="0.3">
      <c r="B10" s="205" t="s">
        <v>2352</v>
      </c>
      <c r="C10" s="205" t="s">
        <v>2353</v>
      </c>
      <c r="D10" s="314" t="s">
        <v>2358</v>
      </c>
      <c r="E10" s="314" t="s">
        <v>402</v>
      </c>
      <c r="F10" s="314" t="s">
        <v>2359</v>
      </c>
      <c r="G10" s="206">
        <v>42137</v>
      </c>
    </row>
    <row r="11" spans="2:7" x14ac:dyDescent="0.3">
      <c r="B11" s="205" t="s">
        <v>2352</v>
      </c>
      <c r="C11" s="205" t="s">
        <v>2353</v>
      </c>
      <c r="D11" s="314" t="s">
        <v>2360</v>
      </c>
      <c r="E11" s="314" t="s">
        <v>397</v>
      </c>
      <c r="F11" s="314" t="s">
        <v>2361</v>
      </c>
      <c r="G11" s="206">
        <v>42230</v>
      </c>
    </row>
    <row r="12" spans="2:7" x14ac:dyDescent="0.3">
      <c r="B12" s="205" t="s">
        <v>2352</v>
      </c>
      <c r="C12" s="205" t="s">
        <v>2353</v>
      </c>
      <c r="D12" s="314" t="s">
        <v>2356</v>
      </c>
      <c r="E12" s="314" t="s">
        <v>406</v>
      </c>
      <c r="F12" s="314" t="s">
        <v>2362</v>
      </c>
      <c r="G12" s="206">
        <v>42233</v>
      </c>
    </row>
    <row r="13" spans="2:7" x14ac:dyDescent="0.3">
      <c r="B13" s="205" t="s">
        <v>2352</v>
      </c>
      <c r="C13" s="205" t="s">
        <v>2353</v>
      </c>
      <c r="D13" s="314" t="s">
        <v>2363</v>
      </c>
      <c r="E13" s="314" t="s">
        <v>400</v>
      </c>
      <c r="F13" s="314" t="s">
        <v>2364</v>
      </c>
      <c r="G13" s="206">
        <v>42186</v>
      </c>
    </row>
    <row r="14" spans="2:7" x14ac:dyDescent="0.3">
      <c r="B14" s="205" t="s">
        <v>2352</v>
      </c>
      <c r="C14" s="205" t="s">
        <v>2353</v>
      </c>
      <c r="D14" s="314" t="s">
        <v>2365</v>
      </c>
      <c r="E14" s="314" t="s">
        <v>490</v>
      </c>
      <c r="F14" s="314" t="s">
        <v>2366</v>
      </c>
      <c r="G14" s="206">
        <v>42242</v>
      </c>
    </row>
    <row r="15" spans="2:7" x14ac:dyDescent="0.3">
      <c r="B15" s="205" t="s">
        <v>2352</v>
      </c>
      <c r="C15" s="205" t="s">
        <v>2353</v>
      </c>
      <c r="D15" s="314" t="s">
        <v>2367</v>
      </c>
      <c r="E15" s="314" t="s">
        <v>464</v>
      </c>
      <c r="F15" s="314" t="s">
        <v>2368</v>
      </c>
      <c r="G15" s="206">
        <v>42136</v>
      </c>
    </row>
    <row r="16" spans="2:7" ht="15" x14ac:dyDescent="0.25">
      <c r="B16" s="205" t="s">
        <v>2352</v>
      </c>
      <c r="C16" s="205" t="s">
        <v>2353</v>
      </c>
      <c r="D16" s="314" t="s">
        <v>2369</v>
      </c>
      <c r="E16" s="314" t="s">
        <v>410</v>
      </c>
      <c r="F16" s="314" t="s">
        <v>2370</v>
      </c>
      <c r="G16" s="206">
        <v>42230</v>
      </c>
    </row>
    <row r="17" spans="2:7" ht="15" x14ac:dyDescent="0.25">
      <c r="B17" s="205" t="s">
        <v>2352</v>
      </c>
      <c r="C17" s="205" t="s">
        <v>2353</v>
      </c>
      <c r="D17" s="314" t="s">
        <v>2371</v>
      </c>
      <c r="E17" s="314" t="s">
        <v>400</v>
      </c>
      <c r="F17" s="314" t="s">
        <v>2372</v>
      </c>
      <c r="G17" s="206">
        <v>42137</v>
      </c>
    </row>
    <row r="18" spans="2:7" ht="15" x14ac:dyDescent="0.25">
      <c r="B18" s="205" t="s">
        <v>2352</v>
      </c>
      <c r="C18" s="205" t="s">
        <v>2353</v>
      </c>
      <c r="D18" s="314" t="s">
        <v>2373</v>
      </c>
      <c r="E18" s="314" t="s">
        <v>482</v>
      </c>
      <c r="F18" s="314" t="s">
        <v>2374</v>
      </c>
      <c r="G18" s="206">
        <v>42185</v>
      </c>
    </row>
    <row r="19" spans="2:7" ht="15" x14ac:dyDescent="0.25">
      <c r="B19" s="205" t="s">
        <v>2352</v>
      </c>
      <c r="C19" s="205" t="s">
        <v>391</v>
      </c>
      <c r="D19" s="314" t="s">
        <v>2375</v>
      </c>
      <c r="E19" s="314" t="s">
        <v>456</v>
      </c>
      <c r="F19" s="314" t="s">
        <v>2376</v>
      </c>
      <c r="G19" s="206">
        <v>42246</v>
      </c>
    </row>
    <row r="20" spans="2:7" x14ac:dyDescent="0.3">
      <c r="B20" s="205" t="s">
        <v>2352</v>
      </c>
      <c r="C20" s="205" t="s">
        <v>2353</v>
      </c>
      <c r="D20" s="314" t="s">
        <v>2377</v>
      </c>
      <c r="E20" s="314" t="s">
        <v>460</v>
      </c>
      <c r="F20" s="314" t="s">
        <v>1080</v>
      </c>
      <c r="G20" s="206">
        <v>42186</v>
      </c>
    </row>
    <row r="21" spans="2:7" x14ac:dyDescent="0.3">
      <c r="B21" s="205" t="s">
        <v>2352</v>
      </c>
      <c r="C21" s="205" t="s">
        <v>2378</v>
      </c>
      <c r="D21" s="314" t="s">
        <v>2379</v>
      </c>
      <c r="E21" s="314" t="s">
        <v>460</v>
      </c>
      <c r="F21" s="314" t="s">
        <v>2380</v>
      </c>
      <c r="G21" s="206">
        <v>42138</v>
      </c>
    </row>
    <row r="22" spans="2:7" x14ac:dyDescent="0.3">
      <c r="B22" s="205" t="s">
        <v>2352</v>
      </c>
      <c r="C22" s="205" t="s">
        <v>2353</v>
      </c>
      <c r="D22" s="314" t="s">
        <v>2358</v>
      </c>
      <c r="E22" s="314" t="s">
        <v>402</v>
      </c>
      <c r="F22" s="314" t="s">
        <v>2381</v>
      </c>
      <c r="G22" s="206">
        <v>42136</v>
      </c>
    </row>
    <row r="23" spans="2:7" x14ac:dyDescent="0.3">
      <c r="B23" s="205" t="s">
        <v>2352</v>
      </c>
      <c r="C23" s="205" t="s">
        <v>2353</v>
      </c>
      <c r="D23" s="314" t="s">
        <v>2382</v>
      </c>
      <c r="E23" s="314" t="s">
        <v>402</v>
      </c>
      <c r="F23" s="314" t="s">
        <v>2383</v>
      </c>
      <c r="G23" s="206">
        <v>42205</v>
      </c>
    </row>
    <row r="24" spans="2:7" x14ac:dyDescent="0.3">
      <c r="B24" s="205" t="s">
        <v>2352</v>
      </c>
      <c r="C24" s="205" t="s">
        <v>2353</v>
      </c>
      <c r="D24" s="314" t="s">
        <v>2384</v>
      </c>
      <c r="E24" s="314" t="s">
        <v>447</v>
      </c>
      <c r="F24" s="314" t="s">
        <v>2385</v>
      </c>
      <c r="G24" s="206">
        <v>42232</v>
      </c>
    </row>
    <row r="25" spans="2:7" x14ac:dyDescent="0.3">
      <c r="B25" s="205" t="s">
        <v>2352</v>
      </c>
      <c r="C25" s="205" t="s">
        <v>2353</v>
      </c>
      <c r="D25" s="314" t="s">
        <v>2386</v>
      </c>
      <c r="E25" s="314" t="s">
        <v>402</v>
      </c>
      <c r="F25" s="314" t="s">
        <v>2387</v>
      </c>
      <c r="G25" s="206">
        <v>42230</v>
      </c>
    </row>
    <row r="26" spans="2:7" x14ac:dyDescent="0.3">
      <c r="B26" s="205" t="s">
        <v>2352</v>
      </c>
      <c r="C26" s="205" t="s">
        <v>391</v>
      </c>
      <c r="D26" s="314" t="s">
        <v>2388</v>
      </c>
      <c r="E26" s="314" t="s">
        <v>468</v>
      </c>
      <c r="F26" s="314" t="s">
        <v>2389</v>
      </c>
      <c r="G26" s="206">
        <v>42230</v>
      </c>
    </row>
    <row r="27" spans="2:7" x14ac:dyDescent="0.3">
      <c r="B27" s="205" t="s">
        <v>2352</v>
      </c>
      <c r="C27" s="205" t="s">
        <v>2353</v>
      </c>
      <c r="D27" s="314" t="s">
        <v>2390</v>
      </c>
      <c r="E27" s="314" t="s">
        <v>431</v>
      </c>
      <c r="F27" s="314" t="s">
        <v>2391</v>
      </c>
      <c r="G27" s="206">
        <v>42239</v>
      </c>
    </row>
    <row r="28" spans="2:7" x14ac:dyDescent="0.3">
      <c r="B28" s="205" t="s">
        <v>2352</v>
      </c>
      <c r="C28" s="205" t="s">
        <v>2353</v>
      </c>
      <c r="D28" s="314" t="s">
        <v>2367</v>
      </c>
      <c r="E28" s="314" t="s">
        <v>464</v>
      </c>
      <c r="F28" s="314" t="s">
        <v>2368</v>
      </c>
      <c r="G28" s="206">
        <v>42136</v>
      </c>
    </row>
    <row r="29" spans="2:7" x14ac:dyDescent="0.3">
      <c r="B29" s="205" t="s">
        <v>2352</v>
      </c>
      <c r="C29" s="205" t="s">
        <v>880</v>
      </c>
      <c r="D29" s="314" t="s">
        <v>2356</v>
      </c>
      <c r="E29" s="314" t="s">
        <v>406</v>
      </c>
      <c r="F29" s="314" t="s">
        <v>2392</v>
      </c>
      <c r="G29" s="206">
        <v>42185</v>
      </c>
    </row>
    <row r="30" spans="2:7" x14ac:dyDescent="0.3">
      <c r="B30" s="205" t="s">
        <v>2352</v>
      </c>
      <c r="C30" s="205" t="s">
        <v>391</v>
      </c>
      <c r="D30" s="314" t="s">
        <v>2393</v>
      </c>
      <c r="E30" s="314" t="s">
        <v>415</v>
      </c>
      <c r="F30" s="314" t="s">
        <v>2394</v>
      </c>
      <c r="G30" s="206">
        <v>42187</v>
      </c>
    </row>
    <row r="31" spans="2:7" x14ac:dyDescent="0.3">
      <c r="B31" s="205" t="s">
        <v>2352</v>
      </c>
      <c r="C31" s="205" t="s">
        <v>2353</v>
      </c>
      <c r="D31" s="314" t="s">
        <v>2369</v>
      </c>
      <c r="E31" s="314" t="s">
        <v>410</v>
      </c>
      <c r="F31" s="314" t="s">
        <v>2395</v>
      </c>
      <c r="G31" s="206">
        <v>42137</v>
      </c>
    </row>
    <row r="32" spans="2:7" x14ac:dyDescent="0.3">
      <c r="B32" s="205" t="s">
        <v>2352</v>
      </c>
      <c r="C32" s="205" t="s">
        <v>2353</v>
      </c>
      <c r="D32" s="314" t="s">
        <v>2396</v>
      </c>
      <c r="E32" s="314" t="s">
        <v>404</v>
      </c>
      <c r="F32" s="314" t="s">
        <v>2397</v>
      </c>
      <c r="G32" s="206">
        <v>42230</v>
      </c>
    </row>
    <row r="33" spans="2:7" x14ac:dyDescent="0.3">
      <c r="B33" s="205" t="s">
        <v>2352</v>
      </c>
      <c r="C33" s="205" t="s">
        <v>2353</v>
      </c>
      <c r="D33" s="314" t="s">
        <v>2398</v>
      </c>
      <c r="E33" s="314" t="s">
        <v>398</v>
      </c>
      <c r="F33" s="314" t="s">
        <v>2399</v>
      </c>
      <c r="G33" s="206">
        <v>42237</v>
      </c>
    </row>
    <row r="34" spans="2:7" x14ac:dyDescent="0.3">
      <c r="B34" s="205" t="s">
        <v>2352</v>
      </c>
      <c r="C34" s="205" t="s">
        <v>2353</v>
      </c>
      <c r="D34" s="314" t="s">
        <v>2400</v>
      </c>
      <c r="E34" s="314" t="s">
        <v>400</v>
      </c>
      <c r="F34" s="314" t="s">
        <v>1085</v>
      </c>
      <c r="G34" s="206">
        <v>42142</v>
      </c>
    </row>
    <row r="35" spans="2:7" x14ac:dyDescent="0.3">
      <c r="B35" s="205" t="s">
        <v>2352</v>
      </c>
      <c r="C35" s="205" t="s">
        <v>2353</v>
      </c>
      <c r="D35" s="314" t="s">
        <v>2401</v>
      </c>
      <c r="E35" s="314" t="s">
        <v>404</v>
      </c>
      <c r="F35" s="314" t="s">
        <v>2402</v>
      </c>
      <c r="G35" s="206">
        <v>42185</v>
      </c>
    </row>
    <row r="36" spans="2:7" x14ac:dyDescent="0.3">
      <c r="B36" s="205" t="s">
        <v>2352</v>
      </c>
      <c r="C36" s="205" t="s">
        <v>391</v>
      </c>
      <c r="D36" s="314" t="s">
        <v>2403</v>
      </c>
      <c r="E36" s="314" t="s">
        <v>441</v>
      </c>
      <c r="F36" s="314" t="s">
        <v>2404</v>
      </c>
      <c r="G36" s="206">
        <v>42230</v>
      </c>
    </row>
    <row r="37" spans="2:7" x14ac:dyDescent="0.3">
      <c r="B37" s="205" t="s">
        <v>2352</v>
      </c>
      <c r="C37" s="205" t="s">
        <v>2353</v>
      </c>
      <c r="D37" s="314" t="s">
        <v>2403</v>
      </c>
      <c r="E37" s="314" t="s">
        <v>441</v>
      </c>
      <c r="F37" s="314" t="s">
        <v>2404</v>
      </c>
      <c r="G37" s="206">
        <v>42186</v>
      </c>
    </row>
    <row r="38" spans="2:7" x14ac:dyDescent="0.3">
      <c r="B38" s="205" t="s">
        <v>2352</v>
      </c>
      <c r="C38" s="205" t="s">
        <v>2353</v>
      </c>
      <c r="D38" s="314" t="s">
        <v>2401</v>
      </c>
      <c r="E38" s="314" t="s">
        <v>404</v>
      </c>
      <c r="F38" s="314" t="s">
        <v>2405</v>
      </c>
      <c r="G38" s="206">
        <v>42185</v>
      </c>
    </row>
    <row r="39" spans="2:7" x14ac:dyDescent="0.3">
      <c r="B39" s="205" t="s">
        <v>2352</v>
      </c>
      <c r="C39" s="205" t="s">
        <v>2378</v>
      </c>
      <c r="D39" s="314" t="s">
        <v>2406</v>
      </c>
      <c r="E39" s="314" t="s">
        <v>451</v>
      </c>
      <c r="F39" s="314" t="s">
        <v>2407</v>
      </c>
      <c r="G39" s="206">
        <v>42185</v>
      </c>
    </row>
    <row r="40" spans="2:7" x14ac:dyDescent="0.3">
      <c r="B40" s="205" t="s">
        <v>2352</v>
      </c>
      <c r="C40" s="205" t="s">
        <v>2353</v>
      </c>
      <c r="D40" s="314" t="s">
        <v>2406</v>
      </c>
      <c r="E40" s="314" t="s">
        <v>451</v>
      </c>
      <c r="F40" s="314" t="s">
        <v>2407</v>
      </c>
      <c r="G40" s="206">
        <v>42137</v>
      </c>
    </row>
    <row r="41" spans="2:7" x14ac:dyDescent="0.3">
      <c r="B41" s="205" t="s">
        <v>2352</v>
      </c>
      <c r="C41" s="205" t="s">
        <v>2353</v>
      </c>
      <c r="D41" s="314" t="s">
        <v>2408</v>
      </c>
      <c r="E41" s="314" t="s">
        <v>429</v>
      </c>
      <c r="F41" s="314" t="s">
        <v>2409</v>
      </c>
      <c r="G41" s="206">
        <v>42230</v>
      </c>
    </row>
    <row r="42" spans="2:7" x14ac:dyDescent="0.3">
      <c r="B42" s="205" t="s">
        <v>2352</v>
      </c>
      <c r="C42" s="205" t="s">
        <v>2353</v>
      </c>
      <c r="D42" s="314" t="s">
        <v>2356</v>
      </c>
      <c r="E42" s="314" t="s">
        <v>406</v>
      </c>
      <c r="F42" s="314" t="s">
        <v>2410</v>
      </c>
      <c r="G42" s="206">
        <v>42185</v>
      </c>
    </row>
    <row r="43" spans="2:7" x14ac:dyDescent="0.3">
      <c r="B43" s="205" t="s">
        <v>2352</v>
      </c>
      <c r="C43" s="205" t="s">
        <v>2353</v>
      </c>
      <c r="D43" s="314" t="s">
        <v>2386</v>
      </c>
      <c r="E43" s="314" t="s">
        <v>402</v>
      </c>
      <c r="F43" s="314" t="s">
        <v>2411</v>
      </c>
      <c r="G43" s="206">
        <v>42137</v>
      </c>
    </row>
    <row r="44" spans="2:7" x14ac:dyDescent="0.3">
      <c r="B44" s="205" t="s">
        <v>2352</v>
      </c>
      <c r="C44" s="205" t="s">
        <v>2353</v>
      </c>
      <c r="D44" s="314" t="s">
        <v>2412</v>
      </c>
      <c r="E44" s="314" t="s">
        <v>397</v>
      </c>
      <c r="F44" s="314" t="s">
        <v>2413</v>
      </c>
      <c r="G44" s="206">
        <v>42230</v>
      </c>
    </row>
    <row r="45" spans="2:7" x14ac:dyDescent="0.3">
      <c r="B45" s="205" t="s">
        <v>2352</v>
      </c>
      <c r="C45" s="205" t="s">
        <v>2353</v>
      </c>
      <c r="D45" s="314" t="s">
        <v>2408</v>
      </c>
      <c r="E45" s="314" t="s">
        <v>429</v>
      </c>
      <c r="F45" s="314" t="s">
        <v>2414</v>
      </c>
      <c r="G45" s="206">
        <v>42233</v>
      </c>
    </row>
    <row r="46" spans="2:7" x14ac:dyDescent="0.3">
      <c r="B46" s="205" t="s">
        <v>2352</v>
      </c>
      <c r="C46" s="205" t="s">
        <v>2353</v>
      </c>
      <c r="D46" s="314" t="s">
        <v>2415</v>
      </c>
      <c r="E46" s="314" t="s">
        <v>415</v>
      </c>
      <c r="F46" s="314" t="s">
        <v>2416</v>
      </c>
      <c r="G46" s="206">
        <v>42137</v>
      </c>
    </row>
    <row r="47" spans="2:7" x14ac:dyDescent="0.3">
      <c r="B47" s="205" t="s">
        <v>2352</v>
      </c>
      <c r="C47" s="205" t="s">
        <v>391</v>
      </c>
      <c r="D47" s="314" t="s">
        <v>2417</v>
      </c>
      <c r="E47" s="314" t="s">
        <v>415</v>
      </c>
      <c r="F47" s="314" t="s">
        <v>2416</v>
      </c>
      <c r="G47" s="206">
        <v>42137</v>
      </c>
    </row>
    <row r="48" spans="2:7" x14ac:dyDescent="0.3">
      <c r="B48" s="205" t="s">
        <v>2352</v>
      </c>
      <c r="C48" s="205" t="s">
        <v>2353</v>
      </c>
      <c r="D48" s="314" t="s">
        <v>2418</v>
      </c>
      <c r="E48" s="314" t="s">
        <v>406</v>
      </c>
      <c r="F48" s="314" t="s">
        <v>2419</v>
      </c>
      <c r="G48" s="206">
        <v>42138</v>
      </c>
    </row>
    <row r="49" spans="2:7" x14ac:dyDescent="0.3">
      <c r="B49" s="205" t="s">
        <v>2352</v>
      </c>
      <c r="C49" s="205" t="s">
        <v>2353</v>
      </c>
      <c r="D49" s="314" t="s">
        <v>2369</v>
      </c>
      <c r="E49" s="314" t="s">
        <v>410</v>
      </c>
      <c r="F49" s="314" t="s">
        <v>2420</v>
      </c>
      <c r="G49" s="206">
        <v>42230</v>
      </c>
    </row>
    <row r="50" spans="2:7" x14ac:dyDescent="0.3">
      <c r="B50" s="205" t="s">
        <v>2352</v>
      </c>
      <c r="C50" s="205" t="s">
        <v>2353</v>
      </c>
      <c r="D50" s="314" t="s">
        <v>2421</v>
      </c>
      <c r="E50" s="314" t="s">
        <v>419</v>
      </c>
      <c r="F50" s="314" t="s">
        <v>2422</v>
      </c>
      <c r="G50" s="206">
        <v>42230</v>
      </c>
    </row>
    <row r="51" spans="2:7" x14ac:dyDescent="0.3">
      <c r="B51" s="205" t="s">
        <v>2352</v>
      </c>
      <c r="C51" s="205" t="s">
        <v>391</v>
      </c>
      <c r="D51" s="314" t="s">
        <v>2423</v>
      </c>
      <c r="E51" s="314" t="s">
        <v>453</v>
      </c>
      <c r="F51" s="314" t="s">
        <v>2424</v>
      </c>
      <c r="G51" s="206">
        <v>42232</v>
      </c>
    </row>
    <row r="52" spans="2:7" x14ac:dyDescent="0.3">
      <c r="B52" s="205" t="s">
        <v>2352</v>
      </c>
      <c r="C52" s="205" t="s">
        <v>2353</v>
      </c>
      <c r="D52" s="314" t="s">
        <v>2425</v>
      </c>
      <c r="E52" s="314" t="s">
        <v>451</v>
      </c>
      <c r="F52" s="314" t="s">
        <v>2426</v>
      </c>
      <c r="G52" s="206">
        <v>42233</v>
      </c>
    </row>
    <row r="53" spans="2:7" x14ac:dyDescent="0.3">
      <c r="B53" s="205" t="s">
        <v>2352</v>
      </c>
      <c r="C53" s="205" t="s">
        <v>2353</v>
      </c>
      <c r="D53" s="314" t="s">
        <v>2427</v>
      </c>
      <c r="E53" s="314" t="s">
        <v>404</v>
      </c>
      <c r="F53" s="314" t="s">
        <v>2428</v>
      </c>
      <c r="G53" s="206">
        <v>42185</v>
      </c>
    </row>
    <row r="54" spans="2:7" x14ac:dyDescent="0.3">
      <c r="B54" s="205" t="s">
        <v>2352</v>
      </c>
      <c r="C54" s="205" t="s">
        <v>2353</v>
      </c>
      <c r="D54" s="314" t="s">
        <v>2400</v>
      </c>
      <c r="E54" s="314" t="s">
        <v>400</v>
      </c>
      <c r="F54" s="314" t="s">
        <v>2429</v>
      </c>
      <c r="G54" s="206">
        <v>42230</v>
      </c>
    </row>
    <row r="55" spans="2:7" x14ac:dyDescent="0.3">
      <c r="B55" s="205" t="s">
        <v>2352</v>
      </c>
      <c r="C55" s="205" t="s">
        <v>2378</v>
      </c>
      <c r="D55" s="314" t="s">
        <v>2430</v>
      </c>
      <c r="E55" s="314" t="s">
        <v>406</v>
      </c>
      <c r="F55" s="314" t="s">
        <v>2431</v>
      </c>
      <c r="G55" s="206">
        <v>42229</v>
      </c>
    </row>
    <row r="56" spans="2:7" x14ac:dyDescent="0.3">
      <c r="B56" s="205" t="s">
        <v>2352</v>
      </c>
      <c r="C56" s="205" t="s">
        <v>2353</v>
      </c>
      <c r="D56" s="314" t="s">
        <v>2432</v>
      </c>
      <c r="E56" s="314" t="s">
        <v>425</v>
      </c>
      <c r="F56" s="314" t="s">
        <v>2433</v>
      </c>
      <c r="G56" s="206">
        <v>42208</v>
      </c>
    </row>
    <row r="57" spans="2:7" x14ac:dyDescent="0.3">
      <c r="B57" s="205" t="s">
        <v>2352</v>
      </c>
      <c r="C57" s="205" t="s">
        <v>2353</v>
      </c>
      <c r="D57" s="314" t="s">
        <v>2434</v>
      </c>
      <c r="E57" s="314" t="s">
        <v>398</v>
      </c>
      <c r="F57" s="314" t="s">
        <v>2435</v>
      </c>
      <c r="G57" s="206">
        <v>42185</v>
      </c>
    </row>
    <row r="58" spans="2:7" x14ac:dyDescent="0.3">
      <c r="B58" s="205" t="s">
        <v>2352</v>
      </c>
      <c r="C58" s="205" t="s">
        <v>391</v>
      </c>
      <c r="D58" s="314" t="s">
        <v>2436</v>
      </c>
      <c r="E58" s="314" t="s">
        <v>398</v>
      </c>
      <c r="F58" s="314" t="s">
        <v>2437</v>
      </c>
      <c r="G58" s="206">
        <v>42185</v>
      </c>
    </row>
    <row r="59" spans="2:7" x14ac:dyDescent="0.3">
      <c r="B59" s="205" t="s">
        <v>2352</v>
      </c>
      <c r="C59" s="205" t="s">
        <v>2353</v>
      </c>
      <c r="D59" s="314" t="s">
        <v>2438</v>
      </c>
      <c r="E59" s="314" t="s">
        <v>404</v>
      </c>
      <c r="F59" s="314" t="s">
        <v>2439</v>
      </c>
      <c r="G59" s="206">
        <v>42188</v>
      </c>
    </row>
    <row r="60" spans="2:7" x14ac:dyDescent="0.3">
      <c r="B60" s="205" t="s">
        <v>2352</v>
      </c>
      <c r="C60" s="205" t="s">
        <v>2353</v>
      </c>
      <c r="D60" s="314" t="s">
        <v>2440</v>
      </c>
      <c r="E60" s="314" t="s">
        <v>427</v>
      </c>
      <c r="F60" s="314" t="s">
        <v>2441</v>
      </c>
      <c r="G60" s="206">
        <v>42157</v>
      </c>
    </row>
    <row r="61" spans="2:7" x14ac:dyDescent="0.3">
      <c r="B61" s="205" t="s">
        <v>2352</v>
      </c>
      <c r="C61" s="205" t="s">
        <v>2353</v>
      </c>
      <c r="D61" s="314" t="s">
        <v>2442</v>
      </c>
      <c r="E61" s="314" t="s">
        <v>408</v>
      </c>
      <c r="F61" s="314" t="s">
        <v>2443</v>
      </c>
      <c r="G61" s="206">
        <v>42137</v>
      </c>
    </row>
    <row r="62" spans="2:7" x14ac:dyDescent="0.3">
      <c r="B62" s="205" t="s">
        <v>2352</v>
      </c>
      <c r="C62" s="205" t="s">
        <v>391</v>
      </c>
      <c r="D62" s="314" t="s">
        <v>2444</v>
      </c>
      <c r="E62" s="314" t="s">
        <v>454</v>
      </c>
      <c r="F62" s="314" t="s">
        <v>2445</v>
      </c>
      <c r="G62" s="206">
        <v>42136</v>
      </c>
    </row>
    <row r="63" spans="2:7" x14ac:dyDescent="0.3">
      <c r="B63" s="205" t="s">
        <v>2352</v>
      </c>
      <c r="C63" s="205" t="s">
        <v>2353</v>
      </c>
      <c r="D63" s="314" t="s">
        <v>2446</v>
      </c>
      <c r="E63" s="314" t="s">
        <v>437</v>
      </c>
      <c r="F63" s="314" t="s">
        <v>2447</v>
      </c>
      <c r="G63" s="206">
        <v>42230</v>
      </c>
    </row>
    <row r="64" spans="2:7" x14ac:dyDescent="0.3">
      <c r="B64" s="205" t="s">
        <v>2352</v>
      </c>
      <c r="C64" s="205" t="s">
        <v>2353</v>
      </c>
      <c r="D64" s="314" t="s">
        <v>2448</v>
      </c>
      <c r="E64" s="314" t="s">
        <v>439</v>
      </c>
      <c r="F64" s="314" t="s">
        <v>2449</v>
      </c>
      <c r="G64" s="206">
        <v>42186</v>
      </c>
    </row>
    <row r="65" spans="2:7" x14ac:dyDescent="0.3">
      <c r="B65" s="205" t="s">
        <v>2352</v>
      </c>
      <c r="C65" s="205" t="s">
        <v>391</v>
      </c>
      <c r="D65" s="314" t="s">
        <v>2450</v>
      </c>
      <c r="E65" s="314" t="s">
        <v>445</v>
      </c>
      <c r="F65" s="314" t="s">
        <v>2451</v>
      </c>
      <c r="G65" s="206">
        <v>42230</v>
      </c>
    </row>
    <row r="66" spans="2:7" x14ac:dyDescent="0.3">
      <c r="B66" s="205" t="s">
        <v>2352</v>
      </c>
      <c r="C66" s="205" t="s">
        <v>2353</v>
      </c>
      <c r="D66" s="314" t="s">
        <v>2452</v>
      </c>
      <c r="E66" s="314" t="s">
        <v>472</v>
      </c>
      <c r="F66" s="314" t="s">
        <v>2453</v>
      </c>
      <c r="G66" s="206">
        <v>42175</v>
      </c>
    </row>
    <row r="67" spans="2:7" x14ac:dyDescent="0.3">
      <c r="B67" s="205" t="s">
        <v>2352</v>
      </c>
      <c r="C67" s="205" t="s">
        <v>2353</v>
      </c>
      <c r="D67" s="314" t="s">
        <v>2454</v>
      </c>
      <c r="E67" s="314" t="s">
        <v>451</v>
      </c>
      <c r="F67" s="314" t="s">
        <v>2455</v>
      </c>
      <c r="G67" s="206">
        <v>42229</v>
      </c>
    </row>
    <row r="68" spans="2:7" x14ac:dyDescent="0.3">
      <c r="B68" s="205" t="s">
        <v>2352</v>
      </c>
      <c r="C68" s="205" t="s">
        <v>2353</v>
      </c>
      <c r="D68" s="314" t="s">
        <v>2456</v>
      </c>
      <c r="E68" s="314" t="s">
        <v>408</v>
      </c>
      <c r="F68" s="314" t="s">
        <v>1114</v>
      </c>
      <c r="G68" s="206">
        <v>42230</v>
      </c>
    </row>
    <row r="69" spans="2:7" x14ac:dyDescent="0.3">
      <c r="B69" s="205" t="s">
        <v>2352</v>
      </c>
      <c r="C69" s="205" t="s">
        <v>2353</v>
      </c>
      <c r="D69" s="314" t="s">
        <v>2457</v>
      </c>
      <c r="E69" s="314" t="s">
        <v>404</v>
      </c>
      <c r="F69" s="314" t="s">
        <v>2458</v>
      </c>
      <c r="G69" s="206">
        <v>42229</v>
      </c>
    </row>
    <row r="70" spans="2:7" x14ac:dyDescent="0.3">
      <c r="B70" s="205" t="s">
        <v>2352</v>
      </c>
      <c r="C70" s="205" t="s">
        <v>2353</v>
      </c>
      <c r="D70" s="314" t="s">
        <v>2459</v>
      </c>
      <c r="E70" s="314" t="s">
        <v>398</v>
      </c>
      <c r="F70" s="314" t="s">
        <v>2460</v>
      </c>
      <c r="G70" s="206">
        <v>42230</v>
      </c>
    </row>
    <row r="71" spans="2:7" x14ac:dyDescent="0.3">
      <c r="B71" s="205" t="s">
        <v>2352</v>
      </c>
      <c r="C71" s="205" t="s">
        <v>391</v>
      </c>
      <c r="D71" s="314" t="s">
        <v>2461</v>
      </c>
      <c r="E71" s="314" t="s">
        <v>406</v>
      </c>
      <c r="F71" s="314" t="s">
        <v>2462</v>
      </c>
      <c r="G71" s="206">
        <v>42157</v>
      </c>
    </row>
    <row r="72" spans="2:7" x14ac:dyDescent="0.3">
      <c r="B72" s="205" t="s">
        <v>2352</v>
      </c>
      <c r="C72" s="205" t="s">
        <v>391</v>
      </c>
      <c r="D72" s="314" t="s">
        <v>2461</v>
      </c>
      <c r="E72" s="314" t="s">
        <v>406</v>
      </c>
      <c r="F72" s="314" t="s">
        <v>2463</v>
      </c>
      <c r="G72" s="206">
        <v>42233</v>
      </c>
    </row>
    <row r="73" spans="2:7" x14ac:dyDescent="0.3">
      <c r="B73" s="205" t="s">
        <v>2352</v>
      </c>
      <c r="C73" s="205" t="s">
        <v>2353</v>
      </c>
      <c r="D73" s="314" t="s">
        <v>2464</v>
      </c>
      <c r="E73" s="314" t="s">
        <v>400</v>
      </c>
      <c r="F73" s="314" t="s">
        <v>2465</v>
      </c>
      <c r="G73" s="206">
        <v>42229</v>
      </c>
    </row>
    <row r="74" spans="2:7" x14ac:dyDescent="0.3">
      <c r="B74" s="205" t="s">
        <v>2352</v>
      </c>
      <c r="C74" s="205" t="s">
        <v>2353</v>
      </c>
      <c r="D74" s="314" t="s">
        <v>2466</v>
      </c>
      <c r="E74" s="314" t="s">
        <v>406</v>
      </c>
      <c r="F74" s="314" t="s">
        <v>2467</v>
      </c>
      <c r="G74" s="206">
        <v>42230</v>
      </c>
    </row>
    <row r="75" spans="2:7" x14ac:dyDescent="0.3">
      <c r="B75" s="205" t="s">
        <v>2352</v>
      </c>
      <c r="C75" s="205" t="s">
        <v>2378</v>
      </c>
      <c r="D75" s="314" t="s">
        <v>2468</v>
      </c>
      <c r="E75" s="314" t="s">
        <v>397</v>
      </c>
      <c r="F75" s="314" t="s">
        <v>2469</v>
      </c>
      <c r="G75" s="206">
        <v>42230</v>
      </c>
    </row>
    <row r="76" spans="2:7" x14ac:dyDescent="0.3">
      <c r="B76" s="207" t="s">
        <v>2470</v>
      </c>
      <c r="C76" s="207" t="s">
        <v>391</v>
      </c>
      <c r="D76" s="315" t="s">
        <v>2471</v>
      </c>
      <c r="E76" s="315" t="s">
        <v>441</v>
      </c>
      <c r="F76" s="315" t="s">
        <v>2472</v>
      </c>
      <c r="G76" s="208">
        <v>42241</v>
      </c>
    </row>
    <row r="77" spans="2:7" x14ac:dyDescent="0.3">
      <c r="B77" s="207" t="s">
        <v>2470</v>
      </c>
      <c r="C77" s="207" t="s">
        <v>2353</v>
      </c>
      <c r="D77" s="315" t="s">
        <v>2360</v>
      </c>
      <c r="E77" s="315" t="s">
        <v>397</v>
      </c>
      <c r="F77" s="315" t="s">
        <v>2473</v>
      </c>
      <c r="G77" s="208">
        <v>42172</v>
      </c>
    </row>
    <row r="78" spans="2:7" x14ac:dyDescent="0.3">
      <c r="B78" s="207" t="s">
        <v>2470</v>
      </c>
      <c r="C78" s="207" t="s">
        <v>2353</v>
      </c>
      <c r="D78" s="315" t="s">
        <v>2363</v>
      </c>
      <c r="E78" s="315" t="s">
        <v>400</v>
      </c>
      <c r="F78" s="315" t="s">
        <v>917</v>
      </c>
      <c r="G78" s="208">
        <v>42167</v>
      </c>
    </row>
    <row r="79" spans="2:7" x14ac:dyDescent="0.3">
      <c r="B79" s="207" t="s">
        <v>2470</v>
      </c>
      <c r="C79" s="207" t="s">
        <v>391</v>
      </c>
      <c r="D79" s="315" t="s">
        <v>2474</v>
      </c>
      <c r="E79" s="315" t="s">
        <v>429</v>
      </c>
      <c r="F79" s="315" t="s">
        <v>1657</v>
      </c>
      <c r="G79" s="208">
        <v>42131</v>
      </c>
    </row>
    <row r="80" spans="2:7" x14ac:dyDescent="0.3">
      <c r="B80" s="207" t="s">
        <v>2470</v>
      </c>
      <c r="C80" s="207" t="s">
        <v>2353</v>
      </c>
      <c r="D80" s="315" t="s">
        <v>2475</v>
      </c>
      <c r="E80" s="315" t="s">
        <v>462</v>
      </c>
      <c r="F80" s="315" t="s">
        <v>1002</v>
      </c>
      <c r="G80" s="208">
        <v>42170</v>
      </c>
    </row>
    <row r="81" spans="2:7" x14ac:dyDescent="0.3">
      <c r="B81" s="207" t="s">
        <v>2470</v>
      </c>
      <c r="C81" s="207" t="s">
        <v>391</v>
      </c>
      <c r="D81" s="315" t="s">
        <v>2476</v>
      </c>
      <c r="E81" s="315" t="s">
        <v>501</v>
      </c>
      <c r="F81" s="315" t="s">
        <v>796</v>
      </c>
      <c r="G81" s="208">
        <v>42205</v>
      </c>
    </row>
    <row r="82" spans="2:7" x14ac:dyDescent="0.3">
      <c r="B82" s="207" t="s">
        <v>2470</v>
      </c>
      <c r="C82" s="207" t="s">
        <v>2353</v>
      </c>
      <c r="D82" s="315" t="s">
        <v>2401</v>
      </c>
      <c r="E82" s="315" t="s">
        <v>404</v>
      </c>
      <c r="F82" s="315" t="s">
        <v>1024</v>
      </c>
      <c r="G82" s="208">
        <v>42174</v>
      </c>
    </row>
    <row r="83" spans="2:7" x14ac:dyDescent="0.3">
      <c r="B83" s="207" t="s">
        <v>2470</v>
      </c>
      <c r="C83" s="207" t="s">
        <v>2353</v>
      </c>
      <c r="D83" s="315" t="s">
        <v>2356</v>
      </c>
      <c r="E83" s="315" t="s">
        <v>406</v>
      </c>
      <c r="F83" s="315" t="s">
        <v>2477</v>
      </c>
      <c r="G83" s="208">
        <v>42166</v>
      </c>
    </row>
    <row r="84" spans="2:7" x14ac:dyDescent="0.3">
      <c r="B84" s="207" t="s">
        <v>2470</v>
      </c>
      <c r="C84" s="207" t="s">
        <v>2353</v>
      </c>
      <c r="D84" s="315" t="s">
        <v>2386</v>
      </c>
      <c r="E84" s="315" t="s">
        <v>402</v>
      </c>
      <c r="F84" s="315" t="s">
        <v>1058</v>
      </c>
      <c r="G84" s="208">
        <v>42166</v>
      </c>
    </row>
    <row r="85" spans="2:7" x14ac:dyDescent="0.3">
      <c r="B85" s="207" t="s">
        <v>2470</v>
      </c>
      <c r="C85" s="207" t="s">
        <v>391</v>
      </c>
      <c r="D85" s="315" t="s">
        <v>2478</v>
      </c>
      <c r="E85" s="315" t="s">
        <v>451</v>
      </c>
      <c r="F85" s="315" t="s">
        <v>2479</v>
      </c>
      <c r="G85" s="208">
        <v>42130</v>
      </c>
    </row>
    <row r="86" spans="2:7" x14ac:dyDescent="0.3">
      <c r="B86" s="207" t="s">
        <v>2470</v>
      </c>
      <c r="C86" s="207" t="s">
        <v>2353</v>
      </c>
      <c r="D86" s="315" t="s">
        <v>2456</v>
      </c>
      <c r="E86" s="315" t="s">
        <v>408</v>
      </c>
      <c r="F86" s="315" t="s">
        <v>1157</v>
      </c>
      <c r="G86" s="208">
        <v>42171</v>
      </c>
    </row>
    <row r="87" spans="2:7" x14ac:dyDescent="0.3">
      <c r="B87" s="207" t="s">
        <v>2480</v>
      </c>
      <c r="C87" s="207" t="s">
        <v>880</v>
      </c>
      <c r="D87" s="315" t="s">
        <v>2427</v>
      </c>
      <c r="E87" s="315" t="s">
        <v>406</v>
      </c>
      <c r="F87" s="315" t="s">
        <v>2481</v>
      </c>
      <c r="G87" s="208">
        <v>42166</v>
      </c>
    </row>
    <row r="88" spans="2:7" x14ac:dyDescent="0.3">
      <c r="B88" s="58"/>
      <c r="C88" s="58"/>
      <c r="D88" s="58"/>
      <c r="E88" s="58"/>
      <c r="F88" s="58"/>
      <c r="G88" s="58"/>
    </row>
    <row r="89" spans="2:7" x14ac:dyDescent="0.3">
      <c r="B89" s="58"/>
      <c r="C89" s="58"/>
      <c r="D89" s="58"/>
      <c r="E89" s="58"/>
      <c r="F89" s="58"/>
      <c r="G89" s="58"/>
    </row>
    <row r="90" spans="2:7" ht="15.6" x14ac:dyDescent="0.3">
      <c r="B90" s="194" t="s">
        <v>1888</v>
      </c>
      <c r="C90" s="194" t="s">
        <v>2482</v>
      </c>
      <c r="D90" s="58"/>
      <c r="E90" s="58"/>
      <c r="F90" s="58"/>
      <c r="G90" s="58"/>
    </row>
    <row r="91" spans="2:7" ht="15.6" x14ac:dyDescent="0.3">
      <c r="B91" s="195" t="s">
        <v>2483</v>
      </c>
      <c r="C91" s="195">
        <v>3</v>
      </c>
      <c r="D91" s="58"/>
      <c r="E91" s="58"/>
      <c r="F91" s="58"/>
      <c r="G91" s="58"/>
    </row>
    <row r="92" spans="2:7" ht="15.6" x14ac:dyDescent="0.3">
      <c r="B92" s="195" t="s">
        <v>2484</v>
      </c>
      <c r="C92" s="195">
        <f>72-5</f>
        <v>67</v>
      </c>
      <c r="D92" s="58"/>
      <c r="E92" s="58"/>
      <c r="F92" s="58"/>
      <c r="G92" s="58"/>
    </row>
    <row r="93" spans="2:7" ht="15.6" x14ac:dyDescent="0.3">
      <c r="B93" s="195" t="s">
        <v>2485</v>
      </c>
      <c r="C93" s="195">
        <v>12</v>
      </c>
      <c r="D93" s="58"/>
      <c r="E93" s="58"/>
      <c r="F93" s="58"/>
      <c r="G93" s="58"/>
    </row>
    <row r="94" spans="2:7" ht="15.6" x14ac:dyDescent="0.3">
      <c r="B94" s="196" t="s">
        <v>628</v>
      </c>
      <c r="C94" s="195">
        <f>SUM(C91:C93)</f>
        <v>82</v>
      </c>
      <c r="D94" s="58"/>
      <c r="E94" s="58"/>
      <c r="F94" s="58"/>
      <c r="G94" s="58"/>
    </row>
    <row r="95" spans="2:7" x14ac:dyDescent="0.3">
      <c r="B95" s="58"/>
      <c r="C95" s="58"/>
      <c r="D95" s="58"/>
      <c r="E95" s="58"/>
      <c r="F95" s="58"/>
      <c r="G95" s="58"/>
    </row>
    <row r="96" spans="2:7" x14ac:dyDescent="0.3">
      <c r="B96" s="58"/>
      <c r="C96" s="58"/>
      <c r="D96" s="58"/>
      <c r="E96" s="58"/>
      <c r="F96" s="58"/>
      <c r="G96" s="58"/>
    </row>
    <row r="97" spans="2:7" x14ac:dyDescent="0.3">
      <c r="B97" s="58"/>
      <c r="C97" s="58"/>
      <c r="D97" s="58"/>
      <c r="E97" s="58"/>
      <c r="F97" s="58"/>
      <c r="G97" s="58"/>
    </row>
    <row r="98" spans="2:7" x14ac:dyDescent="0.3">
      <c r="B98" s="58"/>
      <c r="C98" s="58"/>
      <c r="D98" s="58"/>
      <c r="E98" s="58"/>
      <c r="F98" s="58"/>
      <c r="G98" s="58"/>
    </row>
    <row r="99" spans="2:7" x14ac:dyDescent="0.3">
      <c r="B99" s="58"/>
      <c r="C99" s="58"/>
      <c r="D99" s="58"/>
      <c r="E99" s="58"/>
      <c r="F99" s="58"/>
      <c r="G99" s="58"/>
    </row>
    <row r="100" spans="2:7" x14ac:dyDescent="0.3">
      <c r="B100" s="58"/>
      <c r="C100" s="58"/>
      <c r="D100" s="58"/>
      <c r="E100" s="58"/>
      <c r="F100" s="58"/>
      <c r="G100" s="58"/>
    </row>
    <row r="101" spans="2:7" x14ac:dyDescent="0.3">
      <c r="B101" s="58"/>
      <c r="C101" s="58"/>
      <c r="D101" s="58"/>
      <c r="E101" s="58"/>
      <c r="F101" s="58"/>
      <c r="G101" s="58"/>
    </row>
    <row r="102" spans="2:7" x14ac:dyDescent="0.3">
      <c r="B102" s="58"/>
      <c r="C102" s="58"/>
      <c r="D102" s="58"/>
      <c r="E102" s="58"/>
      <c r="F102" s="58"/>
      <c r="G102" s="58"/>
    </row>
    <row r="103" spans="2:7" x14ac:dyDescent="0.3">
      <c r="B103" s="58"/>
      <c r="C103" s="58"/>
      <c r="D103" s="58"/>
      <c r="E103" s="58"/>
      <c r="F103" s="58"/>
      <c r="G103" s="58"/>
    </row>
    <row r="104" spans="2:7" x14ac:dyDescent="0.3">
      <c r="B104" s="145"/>
      <c r="C104" s="58"/>
      <c r="D104" s="58"/>
      <c r="E104" s="58"/>
      <c r="F104" s="58"/>
      <c r="G104" s="58"/>
    </row>
    <row r="105" spans="2:7" x14ac:dyDescent="0.3">
      <c r="B105" s="58"/>
      <c r="C105" s="58"/>
      <c r="D105" s="58"/>
      <c r="E105" s="58"/>
      <c r="F105" s="58"/>
      <c r="G105" s="58"/>
    </row>
    <row r="106" spans="2:7" x14ac:dyDescent="0.3">
      <c r="B106" s="58"/>
      <c r="C106" s="58"/>
      <c r="D106" s="58"/>
      <c r="E106" s="58"/>
      <c r="F106" s="58"/>
      <c r="G106" s="58"/>
    </row>
    <row r="107" spans="2:7" x14ac:dyDescent="0.3">
      <c r="B107" s="58"/>
      <c r="C107" s="58"/>
      <c r="D107" s="58"/>
      <c r="E107" s="58"/>
      <c r="F107" s="58"/>
      <c r="G107" s="209"/>
    </row>
    <row r="108" spans="2:7" x14ac:dyDescent="0.3">
      <c r="B108" s="58"/>
      <c r="C108" s="58"/>
      <c r="D108" s="58"/>
      <c r="E108" s="58"/>
      <c r="F108" s="58"/>
      <c r="G108" s="58"/>
    </row>
    <row r="109" spans="2:7" x14ac:dyDescent="0.3">
      <c r="B109" s="58"/>
      <c r="C109" s="58"/>
      <c r="D109" s="58"/>
      <c r="E109" s="58"/>
      <c r="F109" s="58"/>
      <c r="G109" s="58"/>
    </row>
    <row r="110" spans="2:7" ht="15.6" x14ac:dyDescent="0.3">
      <c r="B110" s="194" t="s">
        <v>2486</v>
      </c>
      <c r="C110" s="194" t="s">
        <v>2487</v>
      </c>
      <c r="D110" s="58"/>
      <c r="E110" s="58"/>
      <c r="F110" s="58"/>
      <c r="G110" s="58"/>
    </row>
    <row r="111" spans="2:7" ht="15.6" x14ac:dyDescent="0.3">
      <c r="B111" s="197" t="s">
        <v>2488</v>
      </c>
      <c r="C111" s="197">
        <v>68</v>
      </c>
      <c r="D111" s="58"/>
      <c r="E111" s="58"/>
      <c r="F111" s="58"/>
      <c r="G111" s="58"/>
    </row>
    <row r="112" spans="2:7" ht="15.6" x14ac:dyDescent="0.3">
      <c r="B112" s="197" t="s">
        <v>2489</v>
      </c>
      <c r="C112" s="197">
        <v>4</v>
      </c>
      <c r="D112" s="58"/>
      <c r="E112" s="58"/>
      <c r="F112" s="58"/>
      <c r="G112" s="58"/>
    </row>
    <row r="113" spans="2:7" ht="15.6" x14ac:dyDescent="0.3">
      <c r="B113" s="197" t="s">
        <v>2490</v>
      </c>
      <c r="C113" s="297">
        <v>2</v>
      </c>
      <c r="D113" s="58"/>
      <c r="E113" s="58"/>
      <c r="F113" s="58"/>
      <c r="G113" s="58"/>
    </row>
    <row r="114" spans="2:7" ht="15.6" x14ac:dyDescent="0.3">
      <c r="B114" s="198" t="s">
        <v>1177</v>
      </c>
      <c r="C114" s="197">
        <f>SUM(C111:C113)</f>
        <v>74</v>
      </c>
      <c r="D114" s="58"/>
      <c r="E114" s="58"/>
      <c r="F114" s="58"/>
      <c r="G114" s="58"/>
    </row>
    <row r="115" spans="2:7" x14ac:dyDescent="0.3">
      <c r="B115" s="58"/>
      <c r="C115" s="58"/>
      <c r="D115" s="58"/>
      <c r="E115" s="58"/>
      <c r="F115" s="58"/>
      <c r="G115" s="58"/>
    </row>
    <row r="116" spans="2:7" x14ac:dyDescent="0.3">
      <c r="B116" s="58"/>
      <c r="C116" s="58"/>
      <c r="D116" s="58"/>
      <c r="E116" s="58"/>
      <c r="F116" s="58"/>
      <c r="G116" s="58"/>
    </row>
    <row r="117" spans="2:7" x14ac:dyDescent="0.3">
      <c r="B117" s="58"/>
      <c r="C117" s="58"/>
      <c r="D117" s="58"/>
      <c r="E117" s="58"/>
      <c r="F117" s="58"/>
      <c r="G117" s="58"/>
    </row>
    <row r="118" spans="2:7" x14ac:dyDescent="0.3">
      <c r="B118" s="58"/>
      <c r="C118" s="58"/>
      <c r="D118" s="58"/>
      <c r="E118" s="58"/>
      <c r="F118" s="58"/>
      <c r="G118" s="58"/>
    </row>
    <row r="119" spans="2:7" x14ac:dyDescent="0.3">
      <c r="B119" s="58"/>
      <c r="C119" s="58"/>
      <c r="D119" s="58"/>
      <c r="E119" s="58"/>
      <c r="F119" s="58"/>
      <c r="G119" s="58"/>
    </row>
    <row r="120" spans="2:7" x14ac:dyDescent="0.3">
      <c r="B120" s="58"/>
      <c r="C120" s="58"/>
      <c r="D120" s="58"/>
      <c r="E120" s="58"/>
      <c r="F120" s="58"/>
      <c r="G120" s="58"/>
    </row>
    <row r="121" spans="2:7" x14ac:dyDescent="0.3">
      <c r="B121" s="58"/>
      <c r="C121" s="58"/>
      <c r="D121" s="58"/>
      <c r="E121" s="58"/>
      <c r="F121" s="58"/>
      <c r="G121" s="58"/>
    </row>
    <row r="122" spans="2:7" x14ac:dyDescent="0.3">
      <c r="B122" s="58"/>
      <c r="C122" s="58"/>
      <c r="D122" s="58"/>
      <c r="E122" s="58"/>
      <c r="F122" s="58"/>
      <c r="G122" s="58"/>
    </row>
    <row r="123" spans="2:7" x14ac:dyDescent="0.3">
      <c r="B123" s="58"/>
      <c r="C123" s="58"/>
      <c r="D123" s="58"/>
      <c r="E123" s="58"/>
      <c r="F123" s="58"/>
      <c r="G123" s="58"/>
    </row>
    <row r="124" spans="2:7" x14ac:dyDescent="0.3">
      <c r="B124" s="58"/>
      <c r="C124" s="58"/>
      <c r="D124" s="58"/>
      <c r="E124" s="58"/>
      <c r="F124" s="58"/>
      <c r="G124" s="58"/>
    </row>
    <row r="125" spans="2:7" x14ac:dyDescent="0.3">
      <c r="B125" s="58"/>
      <c r="C125" s="58"/>
      <c r="D125" s="58"/>
      <c r="E125" s="58"/>
      <c r="F125" s="58"/>
      <c r="G125" s="58"/>
    </row>
    <row r="126" spans="2:7" x14ac:dyDescent="0.3">
      <c r="B126" s="58"/>
      <c r="C126" s="58"/>
      <c r="D126" s="58"/>
      <c r="E126" s="58"/>
      <c r="F126" s="58"/>
      <c r="G126" s="58"/>
    </row>
    <row r="127" spans="2:7" x14ac:dyDescent="0.3">
      <c r="B127" s="58"/>
      <c r="C127" s="58"/>
      <c r="D127" s="58"/>
      <c r="E127" s="58"/>
      <c r="F127" s="58"/>
      <c r="G127" s="58"/>
    </row>
    <row r="128" spans="2:7" x14ac:dyDescent="0.3">
      <c r="B128" s="58"/>
      <c r="C128" s="58"/>
      <c r="D128" s="58"/>
      <c r="E128" s="58"/>
      <c r="F128" s="58"/>
      <c r="G128" s="58"/>
    </row>
    <row r="129" spans="2:7" ht="15.6" x14ac:dyDescent="0.3">
      <c r="B129" s="194" t="s">
        <v>2486</v>
      </c>
      <c r="C129" s="194" t="s">
        <v>2487</v>
      </c>
      <c r="D129" s="58"/>
      <c r="E129" s="58"/>
      <c r="F129" s="58"/>
      <c r="G129" s="58"/>
    </row>
    <row r="130" spans="2:7" ht="15.6" x14ac:dyDescent="0.3">
      <c r="B130" s="199" t="s">
        <v>2491</v>
      </c>
      <c r="C130" s="199">
        <v>9</v>
      </c>
      <c r="D130" s="58"/>
      <c r="E130" s="58"/>
      <c r="F130" s="58"/>
      <c r="G130" s="58"/>
    </row>
    <row r="131" spans="2:7" ht="15.6" x14ac:dyDescent="0.3">
      <c r="B131" s="199" t="s">
        <v>2492</v>
      </c>
      <c r="C131" s="199">
        <v>0</v>
      </c>
      <c r="D131" s="58"/>
      <c r="E131" s="58"/>
      <c r="F131" s="58"/>
      <c r="G131" s="58"/>
    </row>
    <row r="132" spans="2:7" ht="15.6" x14ac:dyDescent="0.3">
      <c r="B132" s="199" t="s">
        <v>2493</v>
      </c>
      <c r="C132" s="199">
        <v>3</v>
      </c>
      <c r="D132" s="58"/>
      <c r="E132" s="58"/>
      <c r="F132" s="58"/>
      <c r="G132" s="58"/>
    </row>
    <row r="133" spans="2:7" ht="15.6" x14ac:dyDescent="0.3">
      <c r="B133" s="199" t="s">
        <v>2489</v>
      </c>
      <c r="C133" s="199">
        <v>61</v>
      </c>
      <c r="D133" s="58"/>
      <c r="E133" s="58"/>
      <c r="F133" s="58"/>
      <c r="G133" s="58"/>
    </row>
    <row r="134" spans="2:7" ht="15.6" x14ac:dyDescent="0.3">
      <c r="B134" s="199" t="s">
        <v>2494</v>
      </c>
      <c r="C134" s="298">
        <v>4</v>
      </c>
      <c r="D134" s="58"/>
      <c r="E134" s="58"/>
      <c r="F134" s="58"/>
      <c r="G134" s="58"/>
    </row>
    <row r="135" spans="2:7" ht="15.6" x14ac:dyDescent="0.3">
      <c r="B135" s="200" t="s">
        <v>628</v>
      </c>
      <c r="C135" s="199">
        <f>SUM(C130:C134)</f>
        <v>77</v>
      </c>
      <c r="D135" s="58"/>
      <c r="E135" s="58"/>
      <c r="F135" s="58"/>
      <c r="G135" s="58"/>
    </row>
    <row r="136" spans="2:7" x14ac:dyDescent="0.3">
      <c r="B136" s="58"/>
      <c r="C136" s="58"/>
      <c r="D136" s="58"/>
      <c r="E136" s="58"/>
      <c r="F136" s="58"/>
      <c r="G136" s="58"/>
    </row>
    <row r="137" spans="2:7" x14ac:dyDescent="0.3">
      <c r="B137" s="58"/>
      <c r="C137" s="58"/>
      <c r="D137" s="58"/>
      <c r="E137" s="58"/>
      <c r="F137" s="58"/>
      <c r="G137" s="58"/>
    </row>
    <row r="138" spans="2:7" x14ac:dyDescent="0.3">
      <c r="B138" s="58"/>
      <c r="C138" s="58"/>
      <c r="D138" s="58"/>
      <c r="E138" s="58"/>
      <c r="F138" s="58"/>
      <c r="G138" s="58"/>
    </row>
    <row r="139" spans="2:7" x14ac:dyDescent="0.3">
      <c r="B139" s="58"/>
      <c r="C139" s="58"/>
      <c r="D139" s="58"/>
      <c r="E139" s="58"/>
      <c r="F139" s="58"/>
      <c r="G139" s="58"/>
    </row>
    <row r="140" spans="2:7" x14ac:dyDescent="0.3">
      <c r="B140" s="58"/>
      <c r="C140" s="58"/>
      <c r="D140" s="58"/>
      <c r="E140" s="58"/>
      <c r="F140" s="58"/>
      <c r="G140" s="58"/>
    </row>
    <row r="141" spans="2:7" x14ac:dyDescent="0.3">
      <c r="B141" s="58"/>
      <c r="C141" s="58"/>
      <c r="D141" s="58"/>
      <c r="E141" s="58"/>
      <c r="F141" s="58"/>
      <c r="G141" s="58"/>
    </row>
    <row r="142" spans="2:7" x14ac:dyDescent="0.3">
      <c r="B142" s="58"/>
      <c r="C142" s="58"/>
      <c r="D142" s="58"/>
      <c r="E142" s="58"/>
      <c r="F142" s="58"/>
      <c r="G142" s="58"/>
    </row>
    <row r="143" spans="2:7" x14ac:dyDescent="0.3">
      <c r="B143" s="58"/>
      <c r="C143" s="58"/>
      <c r="D143" s="58"/>
      <c r="E143" s="58"/>
      <c r="F143" s="58"/>
      <c r="G143" s="58"/>
    </row>
    <row r="144" spans="2:7" x14ac:dyDescent="0.3">
      <c r="B144" s="58"/>
      <c r="C144" s="58"/>
      <c r="D144" s="58"/>
      <c r="E144" s="58"/>
      <c r="F144" s="58"/>
      <c r="G144" s="58"/>
    </row>
    <row r="145" spans="2:7" x14ac:dyDescent="0.3">
      <c r="B145" s="58"/>
      <c r="C145" s="58"/>
      <c r="D145" s="58"/>
      <c r="E145" s="58"/>
      <c r="F145" s="58"/>
      <c r="G145" s="58"/>
    </row>
    <row r="146" spans="2:7" x14ac:dyDescent="0.3">
      <c r="B146" s="58"/>
      <c r="C146" s="58"/>
      <c r="D146" s="58"/>
      <c r="E146" s="58"/>
      <c r="F146" s="58"/>
      <c r="G146" s="58"/>
    </row>
    <row r="147" spans="2:7" x14ac:dyDescent="0.3">
      <c r="B147" s="58"/>
      <c r="C147" s="58"/>
      <c r="D147" s="58"/>
      <c r="E147" s="58"/>
      <c r="F147" s="58"/>
      <c r="G147" s="58"/>
    </row>
    <row r="148" spans="2:7" x14ac:dyDescent="0.3">
      <c r="B148" s="58"/>
      <c r="C148" s="58"/>
      <c r="D148" s="58"/>
      <c r="E148" s="58"/>
      <c r="F148" s="58"/>
      <c r="G148" s="58"/>
    </row>
    <row r="149" spans="2:7" x14ac:dyDescent="0.3">
      <c r="B149" s="58"/>
      <c r="C149" s="58"/>
      <c r="D149" s="58"/>
      <c r="E149" s="58"/>
      <c r="F149" s="58"/>
      <c r="G149" s="58"/>
    </row>
    <row r="150" spans="2:7" ht="15.6" x14ac:dyDescent="0.3">
      <c r="B150" s="194" t="s">
        <v>2486</v>
      </c>
      <c r="C150" s="194" t="s">
        <v>2487</v>
      </c>
      <c r="D150" s="58"/>
      <c r="E150" s="58"/>
      <c r="F150" s="58"/>
      <c r="G150" s="58"/>
    </row>
    <row r="151" spans="2:7" ht="15.6" x14ac:dyDescent="0.3">
      <c r="B151" s="195" t="s">
        <v>2495</v>
      </c>
      <c r="C151" s="195">
        <v>50</v>
      </c>
      <c r="D151" s="58"/>
      <c r="E151" s="58"/>
      <c r="F151" s="58"/>
      <c r="G151" s="58"/>
    </row>
    <row r="152" spans="2:7" ht="15.6" x14ac:dyDescent="0.3">
      <c r="B152" s="195" t="s">
        <v>2496</v>
      </c>
      <c r="C152" s="195">
        <v>9</v>
      </c>
      <c r="D152" s="58"/>
      <c r="E152" s="58"/>
      <c r="F152" s="58"/>
      <c r="G152" s="58"/>
    </row>
    <row r="153" spans="2:7" ht="15.6" x14ac:dyDescent="0.3">
      <c r="B153" s="195" t="s">
        <v>2490</v>
      </c>
      <c r="C153" s="195">
        <v>8</v>
      </c>
      <c r="D153" s="58"/>
      <c r="E153" s="58"/>
      <c r="F153" s="58"/>
      <c r="G153" s="58"/>
    </row>
    <row r="154" spans="2:7" ht="15.6" x14ac:dyDescent="0.3">
      <c r="B154" s="196" t="s">
        <v>628</v>
      </c>
      <c r="C154" s="195">
        <f>SUM(C151:C153)</f>
        <v>67</v>
      </c>
      <c r="D154" s="58"/>
      <c r="E154" s="58"/>
      <c r="F154" s="58"/>
      <c r="G154" s="58"/>
    </row>
    <row r="155" spans="2:7" x14ac:dyDescent="0.3">
      <c r="B155" s="58"/>
      <c r="C155" s="58"/>
      <c r="D155" s="58"/>
      <c r="E155" s="58"/>
      <c r="F155" s="58"/>
      <c r="G155" s="58"/>
    </row>
    <row r="156" spans="2:7" x14ac:dyDescent="0.3">
      <c r="B156" s="58"/>
      <c r="C156" s="58"/>
      <c r="D156" s="58"/>
      <c r="E156" s="58"/>
      <c r="F156" s="58"/>
      <c r="G156" s="58"/>
    </row>
    <row r="157" spans="2:7" x14ac:dyDescent="0.3">
      <c r="B157" s="58"/>
      <c r="C157" s="58"/>
      <c r="D157" s="58"/>
      <c r="E157" s="58"/>
      <c r="F157" s="58"/>
      <c r="G157" s="58"/>
    </row>
    <row r="158" spans="2:7" x14ac:dyDescent="0.3">
      <c r="B158" s="58"/>
      <c r="C158" s="58"/>
      <c r="D158" s="58"/>
      <c r="E158" s="58"/>
      <c r="F158" s="58"/>
      <c r="G158" s="58"/>
    </row>
    <row r="159" spans="2:7" x14ac:dyDescent="0.3">
      <c r="B159" s="58"/>
      <c r="C159" s="58"/>
      <c r="D159" s="58"/>
      <c r="E159" s="58"/>
      <c r="F159" s="58"/>
      <c r="G159" s="58"/>
    </row>
    <row r="160" spans="2:7" x14ac:dyDescent="0.3">
      <c r="B160" s="58"/>
      <c r="C160" s="58"/>
      <c r="D160" s="58"/>
      <c r="E160" s="58"/>
      <c r="F160" s="58"/>
      <c r="G160" s="58"/>
    </row>
    <row r="161" spans="2:7" ht="15.6" x14ac:dyDescent="0.3">
      <c r="B161" s="201"/>
      <c r="C161" s="58"/>
      <c r="D161" s="58"/>
      <c r="E161" s="58"/>
      <c r="F161" s="58"/>
      <c r="G161" s="58"/>
    </row>
    <row r="162" spans="2:7" x14ac:dyDescent="0.3">
      <c r="B162" s="58"/>
      <c r="C162" s="58"/>
      <c r="D162" s="58"/>
      <c r="E162" s="58"/>
      <c r="F162" s="58"/>
      <c r="G162" s="58"/>
    </row>
    <row r="163" spans="2:7" x14ac:dyDescent="0.3">
      <c r="B163" s="58"/>
      <c r="C163" s="58"/>
      <c r="D163" s="58"/>
      <c r="E163" s="58"/>
      <c r="F163" s="58"/>
      <c r="G163" s="58"/>
    </row>
    <row r="164" spans="2:7" x14ac:dyDescent="0.3">
      <c r="B164" s="58"/>
      <c r="C164" s="58"/>
      <c r="D164" s="58"/>
      <c r="E164" s="58"/>
      <c r="F164" s="58"/>
      <c r="G164" s="58"/>
    </row>
    <row r="165" spans="2:7" x14ac:dyDescent="0.3">
      <c r="B165" s="58"/>
      <c r="C165" s="58"/>
      <c r="D165" s="58"/>
      <c r="E165" s="58"/>
      <c r="F165" s="58"/>
      <c r="G165" s="58"/>
    </row>
    <row r="166" spans="2:7" x14ac:dyDescent="0.3">
      <c r="B166" s="58"/>
      <c r="C166" s="58"/>
      <c r="D166" s="58"/>
      <c r="E166" s="58"/>
      <c r="F166" s="58"/>
      <c r="G166" s="58"/>
    </row>
    <row r="167" spans="2:7" x14ac:dyDescent="0.3">
      <c r="B167" s="58"/>
      <c r="C167" s="58"/>
      <c r="D167" s="58"/>
      <c r="E167" s="58"/>
      <c r="F167" s="58"/>
      <c r="G167" s="58"/>
    </row>
    <row r="168" spans="2:7" x14ac:dyDescent="0.3">
      <c r="B168" s="58"/>
      <c r="C168" s="58"/>
      <c r="D168" s="58"/>
      <c r="E168" s="58"/>
      <c r="F168" s="58"/>
      <c r="G168" s="58"/>
    </row>
    <row r="169" spans="2:7" x14ac:dyDescent="0.3">
      <c r="B169" s="58"/>
      <c r="C169" s="58"/>
      <c r="D169" s="58"/>
      <c r="E169" s="58"/>
      <c r="F169" s="58"/>
      <c r="G169" s="58"/>
    </row>
    <row r="170" spans="2:7" ht="15.6" x14ac:dyDescent="0.3">
      <c r="B170" s="194" t="s">
        <v>2486</v>
      </c>
      <c r="C170" s="194" t="s">
        <v>2487</v>
      </c>
      <c r="D170" s="58"/>
      <c r="E170" s="58"/>
      <c r="F170" s="58"/>
      <c r="G170" s="58"/>
    </row>
    <row r="171" spans="2:7" ht="15.6" x14ac:dyDescent="0.3">
      <c r="B171" s="195" t="s">
        <v>2497</v>
      </c>
      <c r="C171" s="300">
        <v>36</v>
      </c>
      <c r="D171" s="58"/>
      <c r="E171" s="58"/>
      <c r="F171" s="58"/>
      <c r="G171" s="58"/>
    </row>
    <row r="172" spans="2:7" ht="15.6" x14ac:dyDescent="0.3">
      <c r="B172" s="195" t="s">
        <v>2498</v>
      </c>
      <c r="C172" s="300">
        <v>21</v>
      </c>
      <c r="D172" s="58"/>
      <c r="E172" s="58"/>
      <c r="F172" s="58"/>
      <c r="G172" s="58"/>
    </row>
    <row r="173" spans="2:7" ht="15.6" x14ac:dyDescent="0.3">
      <c r="B173" s="195" t="s">
        <v>2499</v>
      </c>
      <c r="C173" s="301">
        <v>10</v>
      </c>
      <c r="D173" s="58"/>
      <c r="E173" s="58"/>
      <c r="F173" s="58"/>
      <c r="G173" s="58"/>
    </row>
    <row r="174" spans="2:7" ht="15.6" x14ac:dyDescent="0.3">
      <c r="B174" s="196" t="s">
        <v>628</v>
      </c>
      <c r="C174" s="300">
        <f>SUM(C171:C173)</f>
        <v>67</v>
      </c>
      <c r="D174" s="58"/>
      <c r="E174" s="58"/>
      <c r="F174" s="58"/>
      <c r="G174" s="58"/>
    </row>
    <row r="175" spans="2:7" x14ac:dyDescent="0.3">
      <c r="B175" s="58"/>
      <c r="C175" s="58"/>
      <c r="D175" s="58"/>
      <c r="E175" s="58"/>
      <c r="F175" s="58"/>
      <c r="G175" s="58"/>
    </row>
    <row r="176" spans="2:7" x14ac:dyDescent="0.3">
      <c r="B176" s="58"/>
      <c r="C176" s="58"/>
      <c r="D176" s="58"/>
      <c r="E176" s="58"/>
      <c r="F176" s="58"/>
      <c r="G176" s="58"/>
    </row>
    <row r="177" spans="2:7" x14ac:dyDescent="0.3">
      <c r="B177" s="58"/>
      <c r="C177" s="58"/>
      <c r="D177" s="58"/>
      <c r="E177" s="58"/>
      <c r="F177" s="58"/>
      <c r="G177" s="58"/>
    </row>
    <row r="178" spans="2:7" x14ac:dyDescent="0.3">
      <c r="B178" s="58"/>
      <c r="C178" s="58"/>
      <c r="D178" s="58"/>
      <c r="E178" s="58"/>
      <c r="F178" s="58"/>
      <c r="G178" s="58"/>
    </row>
    <row r="179" spans="2:7" x14ac:dyDescent="0.3">
      <c r="B179" s="58"/>
      <c r="C179" s="58"/>
      <c r="D179" s="58"/>
      <c r="E179" s="58"/>
      <c r="F179" s="58"/>
      <c r="G179" s="58"/>
    </row>
    <row r="180" spans="2:7" x14ac:dyDescent="0.3">
      <c r="B180" s="58"/>
      <c r="C180" s="58"/>
      <c r="D180" s="58"/>
      <c r="E180" s="58"/>
      <c r="F180" s="58"/>
      <c r="G180" s="58"/>
    </row>
    <row r="181" spans="2:7" x14ac:dyDescent="0.3">
      <c r="B181" s="58"/>
      <c r="C181" s="58"/>
      <c r="D181" s="58"/>
      <c r="E181" s="58"/>
      <c r="F181" s="58"/>
      <c r="G181" s="58"/>
    </row>
    <row r="182" spans="2:7" x14ac:dyDescent="0.3">
      <c r="B182" s="58"/>
      <c r="C182" s="58"/>
      <c r="D182" s="58"/>
      <c r="E182" s="58"/>
      <c r="F182" s="58"/>
      <c r="G182" s="58"/>
    </row>
    <row r="183" spans="2:7" x14ac:dyDescent="0.3">
      <c r="B183" s="58"/>
      <c r="C183" s="58"/>
      <c r="D183" s="58"/>
      <c r="E183" s="58"/>
      <c r="F183" s="58"/>
      <c r="G183" s="58"/>
    </row>
    <row r="184" spans="2:7" x14ac:dyDescent="0.3">
      <c r="B184" s="58"/>
      <c r="C184" s="58"/>
      <c r="D184" s="58"/>
      <c r="E184" s="58"/>
      <c r="F184" s="58"/>
      <c r="G184" s="58"/>
    </row>
    <row r="185" spans="2:7" x14ac:dyDescent="0.3">
      <c r="B185" s="58"/>
      <c r="C185" s="58"/>
      <c r="D185" s="58"/>
      <c r="E185" s="58"/>
      <c r="F185" s="58"/>
      <c r="G185" s="58"/>
    </row>
    <row r="186" spans="2:7" x14ac:dyDescent="0.3">
      <c r="B186" s="58"/>
      <c r="C186" s="58"/>
      <c r="D186" s="58"/>
      <c r="E186" s="58"/>
      <c r="F186" s="58"/>
      <c r="G186" s="58"/>
    </row>
    <row r="187" spans="2:7" x14ac:dyDescent="0.3">
      <c r="B187" s="58"/>
      <c r="C187" s="58"/>
      <c r="D187" s="58"/>
      <c r="E187" s="58"/>
      <c r="F187" s="58"/>
      <c r="G187" s="58"/>
    </row>
    <row r="188" spans="2:7" ht="15.6" x14ac:dyDescent="0.3">
      <c r="B188" s="194" t="s">
        <v>2486</v>
      </c>
      <c r="C188" s="194" t="s">
        <v>2487</v>
      </c>
      <c r="D188" s="58"/>
      <c r="E188" s="58"/>
      <c r="F188" s="58"/>
      <c r="G188" s="58"/>
    </row>
    <row r="189" spans="2:7" ht="15.6" x14ac:dyDescent="0.3">
      <c r="B189" s="302" t="s">
        <v>2500</v>
      </c>
      <c r="C189" s="300">
        <v>14</v>
      </c>
      <c r="D189" s="58"/>
      <c r="E189" s="58"/>
      <c r="F189" s="58"/>
      <c r="G189" s="58"/>
    </row>
    <row r="190" spans="2:7" ht="15.6" x14ac:dyDescent="0.3">
      <c r="B190" s="302" t="s">
        <v>2501</v>
      </c>
      <c r="C190" s="300">
        <v>33</v>
      </c>
      <c r="D190" s="58"/>
      <c r="E190" s="58"/>
      <c r="F190" s="58"/>
      <c r="G190" s="58"/>
    </row>
    <row r="191" spans="2:7" ht="15.6" x14ac:dyDescent="0.3">
      <c r="B191" s="302" t="s">
        <v>2499</v>
      </c>
      <c r="C191" s="301">
        <v>18</v>
      </c>
      <c r="D191" s="58"/>
      <c r="E191" s="58"/>
      <c r="F191" s="58"/>
      <c r="G191" s="58"/>
    </row>
    <row r="192" spans="2:7" ht="15.6" x14ac:dyDescent="0.3">
      <c r="B192" s="303" t="s">
        <v>628</v>
      </c>
      <c r="C192" s="300">
        <f>SUM(C189:C191)</f>
        <v>65</v>
      </c>
      <c r="D192" s="58"/>
      <c r="E192" s="58"/>
      <c r="F192" s="58"/>
      <c r="G192" s="58"/>
    </row>
    <row r="193" spans="2:7" x14ac:dyDescent="0.3">
      <c r="B193" s="58"/>
      <c r="C193" s="58"/>
      <c r="D193" s="58"/>
      <c r="E193" s="58"/>
      <c r="F193" s="58"/>
      <c r="G193" s="58"/>
    </row>
    <row r="194" spans="2:7" x14ac:dyDescent="0.3">
      <c r="B194" s="58"/>
      <c r="C194" s="58"/>
      <c r="D194" s="58"/>
      <c r="E194" s="58"/>
      <c r="F194" s="58"/>
      <c r="G194" s="58"/>
    </row>
    <row r="195" spans="2:7" x14ac:dyDescent="0.3">
      <c r="B195" s="58"/>
      <c r="C195" s="58"/>
      <c r="D195" s="58"/>
      <c r="E195" s="58"/>
      <c r="F195" s="58"/>
      <c r="G195" s="58"/>
    </row>
    <row r="196" spans="2:7" x14ac:dyDescent="0.3">
      <c r="B196" s="58"/>
      <c r="C196" s="58"/>
      <c r="D196" s="58"/>
      <c r="E196" s="58"/>
      <c r="F196" s="58"/>
      <c r="G196" s="58"/>
    </row>
    <row r="197" spans="2:7" x14ac:dyDescent="0.3">
      <c r="B197" s="58"/>
      <c r="C197" s="58"/>
      <c r="D197" s="58"/>
      <c r="E197" s="58"/>
      <c r="F197" s="58"/>
      <c r="G197" s="58"/>
    </row>
    <row r="198" spans="2:7" x14ac:dyDescent="0.3">
      <c r="B198" s="58"/>
      <c r="C198" s="58"/>
      <c r="D198" s="58"/>
      <c r="E198" s="58"/>
      <c r="F198" s="58"/>
      <c r="G198" s="58"/>
    </row>
    <row r="199" spans="2:7" x14ac:dyDescent="0.3">
      <c r="B199" s="58"/>
      <c r="C199" s="58"/>
      <c r="D199" s="58"/>
      <c r="E199" s="58"/>
      <c r="F199" s="58"/>
      <c r="G199" s="58"/>
    </row>
    <row r="200" spans="2:7" x14ac:dyDescent="0.3">
      <c r="B200" s="58"/>
      <c r="C200" s="58"/>
      <c r="D200" s="58"/>
      <c r="E200" s="58"/>
      <c r="F200" s="58"/>
      <c r="G200" s="58"/>
    </row>
    <row r="201" spans="2:7" x14ac:dyDescent="0.3">
      <c r="B201" s="58"/>
      <c r="C201" s="58"/>
      <c r="D201" s="58"/>
      <c r="E201" s="58"/>
      <c r="F201" s="58"/>
      <c r="G201" s="58"/>
    </row>
    <row r="202" spans="2:7" x14ac:dyDescent="0.3">
      <c r="B202" s="58"/>
      <c r="C202" s="58"/>
      <c r="D202" s="58"/>
      <c r="E202" s="58"/>
      <c r="F202" s="58"/>
      <c r="G202" s="58"/>
    </row>
    <row r="203" spans="2:7" x14ac:dyDescent="0.3">
      <c r="B203" s="58"/>
      <c r="C203" s="58"/>
      <c r="D203" s="58"/>
      <c r="E203" s="58"/>
      <c r="F203" s="58"/>
      <c r="G203" s="58"/>
    </row>
    <row r="204" spans="2:7" x14ac:dyDescent="0.3">
      <c r="B204" s="58"/>
      <c r="C204" s="58"/>
      <c r="D204" s="58"/>
      <c r="E204" s="58"/>
      <c r="F204" s="58"/>
      <c r="G204" s="58"/>
    </row>
    <row r="205" spans="2:7" x14ac:dyDescent="0.3">
      <c r="B205" s="58"/>
      <c r="C205" s="58"/>
      <c r="D205" s="58"/>
      <c r="E205" s="58"/>
      <c r="F205" s="58"/>
      <c r="G205" s="58"/>
    </row>
    <row r="206" spans="2:7" x14ac:dyDescent="0.3">
      <c r="B206" s="58"/>
      <c r="C206" s="58"/>
      <c r="D206" s="58"/>
      <c r="E206" s="58"/>
      <c r="F206" s="58"/>
      <c r="G206" s="58"/>
    </row>
    <row r="207" spans="2:7" x14ac:dyDescent="0.3">
      <c r="B207" s="58"/>
      <c r="C207" s="58"/>
      <c r="D207" s="58"/>
      <c r="E207" s="58"/>
      <c r="F207" s="58"/>
      <c r="G207" s="58"/>
    </row>
    <row r="208" spans="2:7" x14ac:dyDescent="0.3">
      <c r="B208" s="58"/>
      <c r="C208" s="58"/>
      <c r="D208" s="58"/>
      <c r="E208" s="58"/>
      <c r="F208" s="58"/>
      <c r="G208" s="58"/>
    </row>
    <row r="209" spans="2:7" ht="15.6" x14ac:dyDescent="0.3">
      <c r="B209" s="194" t="s">
        <v>2486</v>
      </c>
      <c r="C209" s="194" t="s">
        <v>2487</v>
      </c>
      <c r="D209" s="58"/>
      <c r="E209" s="58"/>
      <c r="F209" s="58"/>
      <c r="G209" s="58"/>
    </row>
    <row r="210" spans="2:7" ht="15.6" x14ac:dyDescent="0.3">
      <c r="B210" s="304" t="s">
        <v>2502</v>
      </c>
      <c r="C210" s="300">
        <v>46</v>
      </c>
      <c r="D210" s="58"/>
      <c r="E210" s="58"/>
      <c r="F210" s="58"/>
      <c r="G210" s="58"/>
    </row>
    <row r="211" spans="2:7" ht="15.6" x14ac:dyDescent="0.3">
      <c r="B211" s="304" t="s">
        <v>2503</v>
      </c>
      <c r="C211" s="300">
        <v>12</v>
      </c>
      <c r="D211" s="58"/>
      <c r="E211" s="58"/>
      <c r="F211" s="58"/>
      <c r="G211" s="58"/>
    </row>
    <row r="212" spans="2:7" ht="15.6" x14ac:dyDescent="0.3">
      <c r="B212" s="304" t="s">
        <v>2494</v>
      </c>
      <c r="C212" s="301">
        <v>8</v>
      </c>
      <c r="D212" s="58"/>
      <c r="E212" s="58"/>
      <c r="F212" s="58"/>
      <c r="G212" s="58"/>
    </row>
    <row r="213" spans="2:7" ht="15.6" x14ac:dyDescent="0.3">
      <c r="B213" s="305" t="s">
        <v>628</v>
      </c>
      <c r="C213" s="300">
        <f>SUM(C210:C212)</f>
        <v>66</v>
      </c>
      <c r="D213" s="58"/>
      <c r="E213" s="58"/>
      <c r="F213" s="58"/>
      <c r="G213" s="58"/>
    </row>
    <row r="214" spans="2:7" x14ac:dyDescent="0.3">
      <c r="B214" s="58"/>
      <c r="C214" s="58"/>
      <c r="D214" s="58"/>
      <c r="E214" s="58"/>
      <c r="F214" s="58"/>
      <c r="G214" s="58"/>
    </row>
    <row r="215" spans="2:7" x14ac:dyDescent="0.3">
      <c r="B215" s="58"/>
      <c r="C215" s="58"/>
      <c r="D215" s="58"/>
      <c r="E215" s="58"/>
      <c r="F215" s="58"/>
      <c r="G215" s="58"/>
    </row>
    <row r="216" spans="2:7" x14ac:dyDescent="0.3">
      <c r="B216" s="58"/>
      <c r="C216" s="58"/>
      <c r="D216" s="58"/>
      <c r="E216" s="58"/>
      <c r="F216" s="58"/>
      <c r="G216" s="58"/>
    </row>
    <row r="217" spans="2:7" x14ac:dyDescent="0.3">
      <c r="B217" s="58"/>
      <c r="C217" s="58"/>
      <c r="D217" s="58"/>
      <c r="E217" s="58"/>
      <c r="F217" s="58"/>
      <c r="G217" s="58"/>
    </row>
    <row r="218" spans="2:7" x14ac:dyDescent="0.3">
      <c r="B218" s="58"/>
      <c r="C218" s="58"/>
      <c r="D218" s="58"/>
      <c r="E218" s="58"/>
      <c r="F218" s="58"/>
      <c r="G218" s="58"/>
    </row>
    <row r="219" spans="2:7" x14ac:dyDescent="0.3">
      <c r="B219" s="58"/>
      <c r="C219" s="58"/>
      <c r="D219" s="58"/>
      <c r="E219" s="58"/>
      <c r="F219" s="58"/>
      <c r="G219" s="58"/>
    </row>
    <row r="220" spans="2:7" x14ac:dyDescent="0.3">
      <c r="B220" s="58"/>
      <c r="C220" s="58"/>
      <c r="D220" s="58"/>
      <c r="E220" s="58"/>
      <c r="F220" s="58"/>
      <c r="G220" s="58"/>
    </row>
    <row r="221" spans="2:7" x14ac:dyDescent="0.3">
      <c r="B221" s="58"/>
      <c r="C221" s="58"/>
      <c r="D221" s="58"/>
      <c r="E221" s="58"/>
      <c r="F221" s="58"/>
      <c r="G221" s="58"/>
    </row>
    <row r="222" spans="2:7" x14ac:dyDescent="0.3">
      <c r="B222" s="58"/>
      <c r="C222" s="58"/>
      <c r="D222" s="58"/>
      <c r="E222" s="58"/>
      <c r="F222" s="58"/>
      <c r="G222" s="58"/>
    </row>
    <row r="223" spans="2:7" x14ac:dyDescent="0.3">
      <c r="B223" s="58"/>
      <c r="C223" s="58"/>
      <c r="D223" s="58"/>
      <c r="E223" s="58"/>
      <c r="F223" s="58"/>
      <c r="G223" s="58"/>
    </row>
    <row r="224" spans="2:7" x14ac:dyDescent="0.3">
      <c r="B224" s="58"/>
      <c r="C224" s="58"/>
      <c r="D224" s="58"/>
      <c r="E224" s="58"/>
      <c r="F224" s="58"/>
      <c r="G224" s="58"/>
    </row>
    <row r="225" spans="2:7" x14ac:dyDescent="0.3">
      <c r="B225" s="58"/>
      <c r="C225" s="58"/>
      <c r="D225" s="58"/>
      <c r="E225" s="58"/>
      <c r="F225" s="58"/>
      <c r="G225" s="58"/>
    </row>
    <row r="226" spans="2:7" x14ac:dyDescent="0.3">
      <c r="B226" s="58"/>
      <c r="C226" s="58"/>
      <c r="D226" s="58"/>
      <c r="E226" s="58"/>
      <c r="F226" s="58"/>
      <c r="G226" s="58"/>
    </row>
    <row r="227" spans="2:7" x14ac:dyDescent="0.3">
      <c r="B227" s="58"/>
      <c r="C227" s="58"/>
      <c r="D227" s="58"/>
      <c r="E227" s="58"/>
      <c r="F227" s="58"/>
      <c r="G227" s="58"/>
    </row>
    <row r="228" spans="2:7" x14ac:dyDescent="0.3">
      <c r="B228" s="58"/>
      <c r="C228" s="58"/>
      <c r="D228" s="58"/>
      <c r="E228" s="58"/>
      <c r="F228" s="58"/>
      <c r="G228" s="58"/>
    </row>
    <row r="229" spans="2:7" x14ac:dyDescent="0.3">
      <c r="B229" s="58"/>
      <c r="C229" s="58"/>
      <c r="D229" s="58"/>
      <c r="E229" s="58"/>
      <c r="F229" s="58"/>
      <c r="G229" s="58"/>
    </row>
    <row r="230" spans="2:7" x14ac:dyDescent="0.3">
      <c r="B230" s="58"/>
      <c r="C230" s="58"/>
      <c r="D230" s="58"/>
      <c r="E230" s="58"/>
      <c r="F230" s="58"/>
      <c r="G230" s="58"/>
    </row>
    <row r="231" spans="2:7" ht="15.6" x14ac:dyDescent="0.3">
      <c r="B231" s="194" t="s">
        <v>2486</v>
      </c>
      <c r="C231" s="194" t="s">
        <v>2487</v>
      </c>
      <c r="D231" s="58"/>
      <c r="E231" s="58"/>
      <c r="F231" s="58"/>
      <c r="G231" s="58"/>
    </row>
    <row r="232" spans="2:7" ht="15.6" x14ac:dyDescent="0.3">
      <c r="B232" s="306" t="s">
        <v>2504</v>
      </c>
      <c r="C232" s="195">
        <v>22</v>
      </c>
      <c r="D232" s="58"/>
      <c r="E232" s="58"/>
      <c r="F232" s="58"/>
      <c r="G232" s="58"/>
    </row>
    <row r="233" spans="2:7" ht="15.6" x14ac:dyDescent="0.3">
      <c r="B233" s="306" t="s">
        <v>2505</v>
      </c>
      <c r="C233" s="195">
        <v>35</v>
      </c>
      <c r="D233" s="58"/>
      <c r="E233" s="58"/>
      <c r="F233" s="58"/>
      <c r="G233" s="58"/>
    </row>
    <row r="234" spans="2:7" ht="15.6" x14ac:dyDescent="0.3">
      <c r="B234" s="306" t="s">
        <v>2494</v>
      </c>
      <c r="C234" s="299">
        <v>6</v>
      </c>
      <c r="D234" s="58"/>
      <c r="E234" s="58"/>
      <c r="F234" s="58"/>
      <c r="G234" s="58"/>
    </row>
    <row r="235" spans="2:7" ht="15.6" x14ac:dyDescent="0.3">
      <c r="B235" s="307" t="s">
        <v>628</v>
      </c>
      <c r="C235" s="195">
        <f>SUM(C232:C234)</f>
        <v>63</v>
      </c>
      <c r="D235" s="58"/>
      <c r="E235" s="58"/>
      <c r="F235" s="58"/>
      <c r="G235" s="58"/>
    </row>
    <row r="236" spans="2:7" x14ac:dyDescent="0.3">
      <c r="B236" s="58"/>
      <c r="C236" s="58"/>
      <c r="D236" s="58"/>
      <c r="E236" s="58"/>
      <c r="F236" s="58"/>
      <c r="G236" s="58"/>
    </row>
    <row r="237" spans="2:7" x14ac:dyDescent="0.3">
      <c r="B237" s="58"/>
      <c r="C237" s="58"/>
      <c r="D237" s="58"/>
      <c r="E237" s="58"/>
      <c r="F237" s="58"/>
      <c r="G237" s="58"/>
    </row>
    <row r="238" spans="2:7" x14ac:dyDescent="0.3">
      <c r="B238" s="58"/>
      <c r="C238" s="58"/>
      <c r="D238" s="58"/>
      <c r="E238" s="58"/>
      <c r="F238" s="58"/>
      <c r="G238" s="58"/>
    </row>
    <row r="239" spans="2:7" x14ac:dyDescent="0.3">
      <c r="B239" s="58"/>
      <c r="C239" s="58"/>
      <c r="D239" s="58"/>
      <c r="E239" s="58"/>
      <c r="F239" s="58"/>
      <c r="G239" s="58"/>
    </row>
    <row r="240" spans="2:7" x14ac:dyDescent="0.3">
      <c r="B240" s="58"/>
      <c r="C240" s="58"/>
      <c r="D240" s="58"/>
      <c r="E240" s="58"/>
      <c r="F240" s="58"/>
      <c r="G240" s="58"/>
    </row>
    <row r="241" spans="2:7" x14ac:dyDescent="0.3">
      <c r="B241" s="58"/>
      <c r="C241" s="58"/>
      <c r="D241" s="58"/>
      <c r="E241" s="58"/>
      <c r="F241" s="58"/>
      <c r="G241" s="58"/>
    </row>
    <row r="242" spans="2:7" x14ac:dyDescent="0.3">
      <c r="B242" s="58"/>
      <c r="C242" s="58"/>
      <c r="D242" s="58"/>
      <c r="E242" s="58"/>
      <c r="F242" s="58"/>
      <c r="G242" s="58"/>
    </row>
    <row r="243" spans="2:7" x14ac:dyDescent="0.3">
      <c r="B243" s="58"/>
      <c r="C243" s="58"/>
      <c r="D243" s="58"/>
      <c r="E243" s="58"/>
      <c r="F243" s="58"/>
      <c r="G243" s="58"/>
    </row>
    <row r="244" spans="2:7" x14ac:dyDescent="0.3">
      <c r="B244" s="58"/>
      <c r="C244" s="58"/>
      <c r="D244" s="58"/>
      <c r="E244" s="58"/>
      <c r="F244" s="58"/>
      <c r="G244" s="58"/>
    </row>
    <row r="245" spans="2:7" x14ac:dyDescent="0.3">
      <c r="B245" s="58"/>
      <c r="C245" s="58"/>
      <c r="D245" s="58"/>
      <c r="E245" s="58"/>
      <c r="F245" s="58"/>
      <c r="G245" s="5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8433" r:id="rId4">
          <objectPr defaultSize="0" r:id="rId5">
            <anchor moveWithCells="1">
              <from>
                <xdr:col>8</xdr:col>
                <xdr:colOff>0</xdr:colOff>
                <xdr:row>6</xdr:row>
                <xdr:rowOff>0</xdr:rowOff>
              </from>
              <to>
                <xdr:col>9</xdr:col>
                <xdr:colOff>304800</xdr:colOff>
                <xdr:row>9</xdr:row>
                <xdr:rowOff>144780</xdr:rowOff>
              </to>
            </anchor>
          </objectPr>
        </oleObject>
      </mc:Choice>
      <mc:Fallback>
        <oleObject progId="Acrobat Document" dvAspect="DVASPECT_ICON" shapeId="18433"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H7"/>
  <sheetViews>
    <sheetView workbookViewId="0">
      <selection activeCell="K9" sqref="K9"/>
    </sheetView>
  </sheetViews>
  <sheetFormatPr defaultRowHeight="14.4" x14ac:dyDescent="0.3"/>
  <sheetData>
    <row r="4" spans="7:8" x14ac:dyDescent="0.3">
      <c r="G4">
        <v>6598</v>
      </c>
      <c r="H4">
        <v>478</v>
      </c>
    </row>
    <row r="5" spans="7:8" x14ac:dyDescent="0.3">
      <c r="G5">
        <v>2435</v>
      </c>
      <c r="H5">
        <v>140</v>
      </c>
    </row>
    <row r="6" spans="7:8" x14ac:dyDescent="0.3">
      <c r="G6">
        <f>SUM(G4:G5)</f>
        <v>9033</v>
      </c>
      <c r="H6">
        <v>95</v>
      </c>
    </row>
    <row r="7" spans="7:8" x14ac:dyDescent="0.3">
      <c r="H7">
        <f>SUM(H4:H6)</f>
        <v>713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3:P57"/>
  <sheetViews>
    <sheetView zoomScaleNormal="100" workbookViewId="0">
      <selection activeCell="K58" sqref="K58"/>
    </sheetView>
  </sheetViews>
  <sheetFormatPr defaultRowHeight="14.4" x14ac:dyDescent="0.3"/>
  <cols>
    <col min="2" max="2" width="24" customWidth="1"/>
    <col min="3" max="3" width="17.33203125" customWidth="1"/>
    <col min="4" max="4" width="13.6640625" customWidth="1"/>
    <col min="5" max="5" width="13.44140625" customWidth="1"/>
    <col min="6" max="6" width="15.5546875" customWidth="1"/>
    <col min="7" max="7" width="6.33203125" customWidth="1"/>
    <col min="8" max="8" width="16.44140625" customWidth="1"/>
    <col min="9" max="9" width="17.6640625" customWidth="1"/>
    <col min="10" max="10" width="13.6640625" customWidth="1"/>
    <col min="11" max="11" width="17.33203125" customWidth="1"/>
    <col min="12" max="12" width="11.88671875" customWidth="1"/>
    <col min="13" max="13" width="10.88671875" customWidth="1"/>
  </cols>
  <sheetData>
    <row r="3" spans="2:11" x14ac:dyDescent="0.3">
      <c r="B3" s="40" t="s">
        <v>578</v>
      </c>
      <c r="C3" s="39"/>
      <c r="D3" s="39"/>
      <c r="E3" s="39"/>
      <c r="F3" s="52"/>
    </row>
    <row r="4" spans="2:11" x14ac:dyDescent="0.3">
      <c r="B4" s="40" t="s">
        <v>588</v>
      </c>
      <c r="C4" s="40" t="s">
        <v>629</v>
      </c>
      <c r="D4" s="40" t="s">
        <v>3</v>
      </c>
      <c r="E4" s="40" t="s">
        <v>2628</v>
      </c>
      <c r="F4" s="110" t="s">
        <v>593</v>
      </c>
      <c r="I4" s="104"/>
      <c r="J4" s="105"/>
      <c r="K4" s="106"/>
    </row>
    <row r="5" spans="2:11" x14ac:dyDescent="0.3">
      <c r="B5" s="47" t="s">
        <v>579</v>
      </c>
      <c r="C5" s="45">
        <v>129</v>
      </c>
      <c r="D5" s="45">
        <v>536190</v>
      </c>
      <c r="E5" s="45">
        <v>292</v>
      </c>
      <c r="F5" s="273">
        <f>+D5/E5</f>
        <v>1836.2671232876712</v>
      </c>
      <c r="H5" s="1"/>
      <c r="I5" s="107"/>
      <c r="J5" s="107"/>
      <c r="K5" s="106"/>
    </row>
    <row r="6" spans="2:11" x14ac:dyDescent="0.3">
      <c r="B6" s="277" t="s">
        <v>580</v>
      </c>
      <c r="C6" s="44">
        <v>56</v>
      </c>
      <c r="D6" s="44">
        <v>472117</v>
      </c>
      <c r="E6" s="44">
        <v>222</v>
      </c>
      <c r="F6" s="56">
        <f>+D6/E6</f>
        <v>2126.6531531531532</v>
      </c>
      <c r="I6" s="108"/>
      <c r="J6" s="108"/>
      <c r="K6" s="106"/>
    </row>
    <row r="7" spans="2:11" x14ac:dyDescent="0.3">
      <c r="B7" s="277" t="s">
        <v>581</v>
      </c>
      <c r="C7" s="44">
        <v>7</v>
      </c>
      <c r="D7" s="44">
        <v>352170</v>
      </c>
      <c r="E7" s="44">
        <v>44</v>
      </c>
      <c r="F7" s="56">
        <f>+D7/E7</f>
        <v>8003.863636363636</v>
      </c>
      <c r="H7" s="1"/>
      <c r="I7" s="108"/>
      <c r="J7" s="108"/>
      <c r="K7" s="106"/>
    </row>
    <row r="8" spans="2:11" x14ac:dyDescent="0.3">
      <c r="B8" s="278"/>
      <c r="C8" s="41"/>
      <c r="D8" s="41"/>
      <c r="E8" s="41"/>
      <c r="F8" s="274"/>
      <c r="H8" s="1"/>
      <c r="I8" s="108"/>
      <c r="J8" s="108"/>
      <c r="K8" s="106"/>
    </row>
    <row r="9" spans="2:11" x14ac:dyDescent="0.3">
      <c r="B9" s="47" t="s">
        <v>582</v>
      </c>
      <c r="C9" s="45">
        <v>235</v>
      </c>
      <c r="D9" s="45">
        <v>151702</v>
      </c>
      <c r="E9" s="45">
        <v>1891</v>
      </c>
      <c r="F9" s="275">
        <f>+D9/E9</f>
        <v>80.223162347964035</v>
      </c>
      <c r="I9" s="108"/>
      <c r="J9" s="108"/>
      <c r="K9" s="106"/>
    </row>
    <row r="10" spans="2:11" ht="15" x14ac:dyDescent="0.25">
      <c r="B10" s="47" t="s">
        <v>583</v>
      </c>
      <c r="C10" s="45">
        <v>29300</v>
      </c>
      <c r="D10" s="45">
        <v>39930</v>
      </c>
      <c r="E10" s="45">
        <v>90655</v>
      </c>
      <c r="F10" s="276">
        <f>+D10/E10</f>
        <v>0.4404610887430368</v>
      </c>
      <c r="H10" s="182" t="s">
        <v>588</v>
      </c>
      <c r="I10" s="320" t="s">
        <v>3</v>
      </c>
      <c r="J10" s="321" t="s">
        <v>2631</v>
      </c>
      <c r="K10" s="106"/>
    </row>
    <row r="11" spans="2:11" ht="15" x14ac:dyDescent="0.25">
      <c r="B11" s="278"/>
      <c r="C11" s="42"/>
      <c r="D11" s="41"/>
      <c r="E11" s="41"/>
      <c r="F11" s="274"/>
      <c r="G11" s="1"/>
      <c r="H11" s="316" t="s">
        <v>579</v>
      </c>
      <c r="I11" s="318">
        <v>536190</v>
      </c>
      <c r="J11" s="319">
        <f>+I11/I16</f>
        <v>0.52519041201084482</v>
      </c>
      <c r="K11" s="106"/>
    </row>
    <row r="12" spans="2:11" ht="15" x14ac:dyDescent="0.25">
      <c r="B12" s="47" t="s">
        <v>584</v>
      </c>
      <c r="C12" s="49"/>
      <c r="D12" s="45">
        <v>0</v>
      </c>
      <c r="E12" s="45">
        <v>40601</v>
      </c>
      <c r="F12" s="275">
        <v>0</v>
      </c>
      <c r="H12" s="316" t="s">
        <v>386</v>
      </c>
      <c r="I12" s="317">
        <v>151702</v>
      </c>
      <c r="J12" s="319">
        <f>+I12/I16</f>
        <v>0.14858993245466939</v>
      </c>
      <c r="K12" s="106"/>
    </row>
    <row r="13" spans="2:11" ht="15" x14ac:dyDescent="0.25">
      <c r="B13" s="47" t="s">
        <v>585</v>
      </c>
      <c r="C13" s="46">
        <v>7</v>
      </c>
      <c r="D13" s="45">
        <v>28359</v>
      </c>
      <c r="E13" s="45">
        <v>12107</v>
      </c>
      <c r="F13" s="275">
        <f>+D13/E13</f>
        <v>2.3423639216981913</v>
      </c>
      <c r="H13" s="316" t="s">
        <v>2632</v>
      </c>
      <c r="I13" s="317">
        <v>39930</v>
      </c>
      <c r="J13" s="319">
        <f>+I13/I16</f>
        <v>3.9110862104091898E-2</v>
      </c>
      <c r="K13" s="109"/>
    </row>
    <row r="14" spans="2:11" ht="15" x14ac:dyDescent="0.25">
      <c r="B14" s="47" t="s">
        <v>586</v>
      </c>
      <c r="C14" s="47" t="s">
        <v>587</v>
      </c>
      <c r="D14" s="50">
        <v>264763</v>
      </c>
      <c r="E14" s="43">
        <v>38084</v>
      </c>
      <c r="F14" s="275">
        <f>+D14/E14</f>
        <v>6.9520796134859788</v>
      </c>
      <c r="H14" s="316" t="s">
        <v>585</v>
      </c>
      <c r="I14" s="317">
        <v>28359</v>
      </c>
      <c r="J14" s="319">
        <f>+I14/I16</f>
        <v>2.7777233619081947E-2</v>
      </c>
    </row>
    <row r="15" spans="2:11" ht="15" x14ac:dyDescent="0.25">
      <c r="B15" s="278"/>
      <c r="C15" s="278"/>
      <c r="D15" s="48">
        <v>1020944</v>
      </c>
      <c r="E15" s="48">
        <v>145546</v>
      </c>
      <c r="F15" s="275">
        <f>+D15/E15</f>
        <v>7.0145795830871336</v>
      </c>
      <c r="H15" s="316" t="s">
        <v>586</v>
      </c>
      <c r="I15" s="317">
        <v>264763</v>
      </c>
      <c r="J15" s="319">
        <f>+I15/I16</f>
        <v>0.2593315598113119</v>
      </c>
    </row>
    <row r="16" spans="2:11" ht="15" x14ac:dyDescent="0.25">
      <c r="B16" s="31"/>
      <c r="C16" s="31"/>
      <c r="D16" s="103"/>
      <c r="E16" s="31"/>
      <c r="H16" s="316"/>
      <c r="I16" s="317">
        <f>SUM(I11:I15)</f>
        <v>1020944</v>
      </c>
      <c r="J16" s="319">
        <f>SUM(J11:J15)</f>
        <v>0.99999999999999978</v>
      </c>
    </row>
    <row r="17" spans="2:9" ht="15" x14ac:dyDescent="0.25">
      <c r="B17" s="32"/>
      <c r="C17" s="31"/>
      <c r="D17" s="31"/>
      <c r="E17" s="103"/>
      <c r="H17" s="1"/>
    </row>
    <row r="18" spans="2:9" ht="15" x14ac:dyDescent="0.25">
      <c r="B18" s="30"/>
      <c r="C18" s="31"/>
      <c r="D18" s="31"/>
      <c r="E18" s="103"/>
      <c r="H18" s="1"/>
    </row>
    <row r="19" spans="2:9" x14ac:dyDescent="0.3">
      <c r="E19" s="1"/>
      <c r="I19" s="1"/>
    </row>
    <row r="41" spans="8:16" x14ac:dyDescent="0.3">
      <c r="P41" s="112"/>
    </row>
    <row r="48" spans="8:16" x14ac:dyDescent="0.3">
      <c r="H48" s="55" t="s">
        <v>588</v>
      </c>
    </row>
    <row r="49" spans="8:10" x14ac:dyDescent="0.3">
      <c r="H49" s="53"/>
      <c r="I49" s="55" t="s">
        <v>3</v>
      </c>
      <c r="J49" s="55" t="s">
        <v>589</v>
      </c>
    </row>
    <row r="50" spans="8:10" x14ac:dyDescent="0.3">
      <c r="H50" s="57" t="s">
        <v>579</v>
      </c>
      <c r="I50" s="48">
        <v>536190</v>
      </c>
      <c r="J50" s="48">
        <v>292</v>
      </c>
    </row>
    <row r="51" spans="8:10" x14ac:dyDescent="0.3">
      <c r="H51" s="54" t="s">
        <v>386</v>
      </c>
      <c r="I51" s="48">
        <v>151702</v>
      </c>
      <c r="J51" s="48">
        <v>1891</v>
      </c>
    </row>
    <row r="52" spans="8:10" x14ac:dyDescent="0.3">
      <c r="H52" s="57" t="s">
        <v>586</v>
      </c>
      <c r="I52" s="48">
        <v>264763</v>
      </c>
      <c r="J52" s="56">
        <v>38084</v>
      </c>
    </row>
    <row r="53" spans="8:10" x14ac:dyDescent="0.3">
      <c r="H53" s="54" t="s">
        <v>590</v>
      </c>
      <c r="I53" s="48">
        <v>39930</v>
      </c>
      <c r="J53" s="48">
        <v>90655</v>
      </c>
    </row>
    <row r="54" spans="8:10" x14ac:dyDescent="0.3">
      <c r="H54" s="54" t="s">
        <v>591</v>
      </c>
      <c r="I54" s="48" t="s">
        <v>594</v>
      </c>
      <c r="J54" s="48">
        <v>40601</v>
      </c>
    </row>
    <row r="55" spans="8:10" x14ac:dyDescent="0.3">
      <c r="H55" s="54" t="s">
        <v>592</v>
      </c>
      <c r="I55" s="48">
        <v>28359</v>
      </c>
      <c r="J55" s="48">
        <v>12107</v>
      </c>
    </row>
    <row r="57" spans="8:10" x14ac:dyDescent="0.3">
      <c r="J57" s="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C3:K64"/>
  <sheetViews>
    <sheetView topLeftCell="A4" workbookViewId="0">
      <selection activeCell="M54" sqref="M54"/>
    </sheetView>
  </sheetViews>
  <sheetFormatPr defaultRowHeight="14.4" x14ac:dyDescent="0.3"/>
  <cols>
    <col min="3" max="3" width="34.33203125" customWidth="1"/>
    <col min="4" max="4" width="0.109375" customWidth="1"/>
    <col min="5" max="5" width="0.33203125" customWidth="1"/>
    <col min="6" max="6" width="12.6640625" customWidth="1"/>
    <col min="8" max="8" width="11.33203125" customWidth="1"/>
    <col min="9" max="9" width="12.6640625" customWidth="1"/>
  </cols>
  <sheetData>
    <row r="3" spans="3:9" x14ac:dyDescent="0.3">
      <c r="C3" s="17" t="s">
        <v>388</v>
      </c>
      <c r="D3" s="17"/>
      <c r="E3" s="17"/>
      <c r="F3" s="17" t="s">
        <v>3</v>
      </c>
      <c r="G3" s="17" t="s">
        <v>7</v>
      </c>
      <c r="H3" s="17" t="s">
        <v>8</v>
      </c>
      <c r="I3" s="17" t="s">
        <v>385</v>
      </c>
    </row>
    <row r="4" spans="3:9" x14ac:dyDescent="0.3">
      <c r="C4" s="14" t="s">
        <v>161</v>
      </c>
      <c r="D4" s="14"/>
      <c r="E4" s="14"/>
      <c r="F4" s="15">
        <v>9310</v>
      </c>
      <c r="G4" s="14">
        <v>3.28</v>
      </c>
      <c r="H4" s="14">
        <v>3.28</v>
      </c>
      <c r="I4" s="16">
        <v>2840.4</v>
      </c>
    </row>
    <row r="5" spans="3:9" x14ac:dyDescent="0.3">
      <c r="C5" s="14" t="s">
        <v>236</v>
      </c>
      <c r="D5" s="14"/>
      <c r="E5" s="14"/>
      <c r="F5" s="15">
        <v>8410</v>
      </c>
      <c r="G5" s="14">
        <v>3.34</v>
      </c>
      <c r="H5" s="14">
        <v>3.34</v>
      </c>
      <c r="I5" s="16">
        <v>2518.5</v>
      </c>
    </row>
    <row r="6" spans="3:9" x14ac:dyDescent="0.3">
      <c r="C6" s="14" t="s">
        <v>33</v>
      </c>
      <c r="D6" s="14"/>
      <c r="E6" s="14"/>
      <c r="F6" s="15">
        <v>7389</v>
      </c>
      <c r="G6" s="14">
        <v>3.25</v>
      </c>
      <c r="H6" s="14">
        <v>3.25</v>
      </c>
      <c r="I6" s="16">
        <v>2272.1</v>
      </c>
    </row>
    <row r="7" spans="3:9" x14ac:dyDescent="0.3">
      <c r="C7" s="14" t="s">
        <v>217</v>
      </c>
      <c r="D7" s="14"/>
      <c r="E7" s="14"/>
      <c r="F7" s="15">
        <v>7044</v>
      </c>
      <c r="G7" s="14">
        <v>6.03</v>
      </c>
      <c r="H7" s="14">
        <v>6.02</v>
      </c>
      <c r="I7" s="16">
        <v>1170.5999999999999</v>
      </c>
    </row>
    <row r="8" spans="3:9" x14ac:dyDescent="0.3">
      <c r="C8" s="14" t="s">
        <v>207</v>
      </c>
      <c r="D8" s="14"/>
      <c r="E8" s="14"/>
      <c r="F8" s="15">
        <v>6718</v>
      </c>
      <c r="G8" s="14">
        <v>2.14</v>
      </c>
      <c r="H8" s="14">
        <v>2.14</v>
      </c>
      <c r="I8" s="16">
        <v>3132.9</v>
      </c>
    </row>
    <row r="9" spans="3:9" x14ac:dyDescent="0.3">
      <c r="C9" s="14" t="s">
        <v>364</v>
      </c>
      <c r="D9" s="14"/>
      <c r="E9" s="14"/>
      <c r="F9" s="15">
        <v>6357</v>
      </c>
      <c r="G9" s="14">
        <v>11.8</v>
      </c>
      <c r="H9" s="14">
        <v>6.43</v>
      </c>
      <c r="I9" s="14">
        <v>988.7</v>
      </c>
    </row>
    <row r="10" spans="3:9" x14ac:dyDescent="0.3">
      <c r="C10" s="14" t="s">
        <v>209</v>
      </c>
      <c r="D10" s="14"/>
      <c r="E10" s="14"/>
      <c r="F10" s="15">
        <v>5901</v>
      </c>
      <c r="G10" s="14">
        <v>5.32</v>
      </c>
      <c r="H10" s="14">
        <v>5.32</v>
      </c>
      <c r="I10" s="16">
        <v>1109.5</v>
      </c>
    </row>
    <row r="11" spans="3:9" x14ac:dyDescent="0.3">
      <c r="C11" s="14" t="s">
        <v>314</v>
      </c>
      <c r="D11" s="14"/>
      <c r="E11" s="14"/>
      <c r="F11" s="15">
        <v>5191</v>
      </c>
      <c r="G11" s="14">
        <v>2.68</v>
      </c>
      <c r="H11" s="14">
        <v>2.66</v>
      </c>
      <c r="I11" s="16">
        <v>1951.7</v>
      </c>
    </row>
    <row r="12" spans="3:9" x14ac:dyDescent="0.3">
      <c r="C12" s="14" t="s">
        <v>151</v>
      </c>
      <c r="D12" s="14"/>
      <c r="E12" s="14"/>
      <c r="F12" s="15">
        <v>4935</v>
      </c>
      <c r="G12" s="14">
        <v>3.35</v>
      </c>
      <c r="H12" s="14">
        <v>3.32</v>
      </c>
      <c r="I12" s="16">
        <v>1487.2</v>
      </c>
    </row>
    <row r="13" spans="3:9" x14ac:dyDescent="0.3">
      <c r="C13" s="14" t="s">
        <v>82</v>
      </c>
      <c r="D13" s="14"/>
      <c r="E13" s="14"/>
      <c r="F13" s="15">
        <v>4688</v>
      </c>
      <c r="G13" s="14">
        <v>2.0499999999999998</v>
      </c>
      <c r="H13" s="14">
        <v>2.0499999999999998</v>
      </c>
      <c r="I13" s="16">
        <v>2288.9</v>
      </c>
    </row>
    <row r="14" spans="3:9" x14ac:dyDescent="0.3">
      <c r="C14" s="14" t="s">
        <v>269</v>
      </c>
      <c r="D14" s="14"/>
      <c r="E14" s="14"/>
      <c r="F14" s="15">
        <v>4488</v>
      </c>
      <c r="G14" s="14">
        <v>4.17</v>
      </c>
      <c r="H14" s="14">
        <v>4.1399999999999997</v>
      </c>
      <c r="I14" s="16">
        <v>1084.7</v>
      </c>
    </row>
    <row r="15" spans="3:9" x14ac:dyDescent="0.3">
      <c r="C15" s="14" t="s">
        <v>155</v>
      </c>
      <c r="D15" s="14"/>
      <c r="E15" s="14"/>
      <c r="F15" s="15">
        <v>4348</v>
      </c>
      <c r="G15" s="14">
        <v>2.57</v>
      </c>
      <c r="H15" s="14">
        <v>2.5299999999999998</v>
      </c>
      <c r="I15" s="16">
        <v>1720.7</v>
      </c>
    </row>
    <row r="16" spans="3:9" x14ac:dyDescent="0.3">
      <c r="C16" s="324" t="s">
        <v>102</v>
      </c>
      <c r="D16" s="324"/>
      <c r="E16" s="324"/>
      <c r="F16" s="325">
        <v>4134</v>
      </c>
      <c r="G16" s="324">
        <v>1.76</v>
      </c>
      <c r="H16" s="324">
        <v>1.76</v>
      </c>
      <c r="I16" s="326">
        <v>2351.1999999999998</v>
      </c>
    </row>
    <row r="17" spans="3:9" x14ac:dyDescent="0.3">
      <c r="C17" s="324" t="s">
        <v>157</v>
      </c>
      <c r="D17" s="324"/>
      <c r="E17" s="324"/>
      <c r="F17" s="325">
        <v>3505</v>
      </c>
      <c r="G17" s="324">
        <v>2.57</v>
      </c>
      <c r="H17" s="324">
        <v>2.57</v>
      </c>
      <c r="I17" s="326">
        <v>1366.5</v>
      </c>
    </row>
    <row r="18" spans="3:9" x14ac:dyDescent="0.3">
      <c r="C18" s="324" t="s">
        <v>311</v>
      </c>
      <c r="D18" s="324"/>
      <c r="E18" s="324"/>
      <c r="F18" s="325">
        <v>3376</v>
      </c>
      <c r="G18" s="324">
        <v>6.18</v>
      </c>
      <c r="H18" s="324">
        <v>6.03</v>
      </c>
      <c r="I18" s="324">
        <v>560.20000000000005</v>
      </c>
    </row>
    <row r="19" spans="3:9" x14ac:dyDescent="0.3">
      <c r="C19" s="324" t="s">
        <v>149</v>
      </c>
      <c r="D19" s="324"/>
      <c r="E19" s="324"/>
      <c r="F19" s="325">
        <v>3250</v>
      </c>
      <c r="G19" s="324">
        <v>1.43</v>
      </c>
      <c r="H19" s="324">
        <v>1.43</v>
      </c>
      <c r="I19" s="326">
        <v>2278.3000000000002</v>
      </c>
    </row>
    <row r="20" spans="3:9" ht="15" x14ac:dyDescent="0.25">
      <c r="C20" s="14" t="s">
        <v>100</v>
      </c>
      <c r="D20" s="14"/>
      <c r="E20" s="14"/>
      <c r="F20" s="15">
        <v>3111</v>
      </c>
      <c r="G20" s="14">
        <v>1.44</v>
      </c>
      <c r="H20" s="14">
        <v>1.44</v>
      </c>
      <c r="I20" s="16">
        <v>2160.4</v>
      </c>
    </row>
    <row r="21" spans="3:9" ht="15" x14ac:dyDescent="0.25">
      <c r="C21" s="14" t="s">
        <v>96</v>
      </c>
      <c r="D21" s="14"/>
      <c r="E21" s="14"/>
      <c r="F21" s="15">
        <v>2869</v>
      </c>
      <c r="G21" s="14">
        <v>0.99</v>
      </c>
      <c r="H21" s="14">
        <v>0.99</v>
      </c>
      <c r="I21" s="16">
        <v>2908.4</v>
      </c>
    </row>
    <row r="22" spans="3:9" ht="15" x14ac:dyDescent="0.25">
      <c r="C22" s="14" t="s">
        <v>211</v>
      </c>
      <c r="D22" s="14"/>
      <c r="E22" s="14"/>
      <c r="F22" s="15">
        <v>2628</v>
      </c>
      <c r="G22" s="14">
        <v>1.95</v>
      </c>
      <c r="H22" s="14">
        <v>1.91</v>
      </c>
      <c r="I22" s="16">
        <v>1375.4</v>
      </c>
    </row>
    <row r="23" spans="3:9" x14ac:dyDescent="0.3">
      <c r="C23" s="14" t="s">
        <v>377</v>
      </c>
      <c r="D23" s="14"/>
      <c r="E23" s="14"/>
      <c r="F23" s="15">
        <v>2621</v>
      </c>
      <c r="G23" s="14">
        <v>0.87</v>
      </c>
      <c r="H23" s="14">
        <v>0.87</v>
      </c>
      <c r="I23" s="16">
        <v>2995.8</v>
      </c>
    </row>
    <row r="24" spans="3:9" x14ac:dyDescent="0.3">
      <c r="C24" s="14" t="s">
        <v>86</v>
      </c>
      <c r="D24" s="14"/>
      <c r="E24" s="14"/>
      <c r="F24" s="15">
        <v>2570</v>
      </c>
      <c r="G24" s="14">
        <v>1.25</v>
      </c>
      <c r="H24" s="14">
        <v>1.25</v>
      </c>
      <c r="I24" s="16">
        <v>2049.1</v>
      </c>
    </row>
    <row r="25" spans="3:9" x14ac:dyDescent="0.3">
      <c r="C25" s="14" t="s">
        <v>81</v>
      </c>
      <c r="D25" s="14"/>
      <c r="E25" s="14"/>
      <c r="F25" s="15">
        <v>2214</v>
      </c>
      <c r="G25" s="14">
        <v>4.47</v>
      </c>
      <c r="H25" s="14">
        <v>4.47</v>
      </c>
      <c r="I25" s="14">
        <v>495.8</v>
      </c>
    </row>
    <row r="26" spans="3:9" x14ac:dyDescent="0.3">
      <c r="C26" s="14" t="s">
        <v>279</v>
      </c>
      <c r="D26" s="14"/>
      <c r="E26" s="14"/>
      <c r="F26" s="15">
        <v>2125</v>
      </c>
      <c r="G26" s="14">
        <v>2.8</v>
      </c>
      <c r="H26" s="14">
        <v>2.8</v>
      </c>
      <c r="I26" s="14">
        <v>758.5</v>
      </c>
    </row>
    <row r="27" spans="3:9" x14ac:dyDescent="0.3">
      <c r="C27" s="14" t="s">
        <v>226</v>
      </c>
      <c r="D27" s="14"/>
      <c r="E27" s="14"/>
      <c r="F27" s="15">
        <v>1997</v>
      </c>
      <c r="G27" s="14">
        <v>1.06</v>
      </c>
      <c r="H27" s="14">
        <v>1.06</v>
      </c>
      <c r="I27" s="16">
        <v>1890.7</v>
      </c>
    </row>
    <row r="28" spans="3:9" x14ac:dyDescent="0.3">
      <c r="C28" s="14" t="s">
        <v>109</v>
      </c>
      <c r="D28" s="14"/>
      <c r="E28" s="14"/>
      <c r="F28" s="15">
        <v>1984</v>
      </c>
      <c r="G28" s="14">
        <v>1.74</v>
      </c>
      <c r="H28" s="14">
        <v>1.73</v>
      </c>
      <c r="I28" s="16">
        <v>1147.3</v>
      </c>
    </row>
    <row r="29" spans="3:9" x14ac:dyDescent="0.3">
      <c r="C29" s="14" t="s">
        <v>342</v>
      </c>
      <c r="D29" s="14"/>
      <c r="E29" s="14"/>
      <c r="F29" s="15">
        <v>1878</v>
      </c>
      <c r="G29" s="14">
        <v>1.59</v>
      </c>
      <c r="H29" s="14">
        <v>1.58</v>
      </c>
      <c r="I29" s="16">
        <v>1190.8</v>
      </c>
    </row>
    <row r="30" spans="3:9" x14ac:dyDescent="0.3">
      <c r="C30" s="14" t="s">
        <v>290</v>
      </c>
      <c r="D30" s="14"/>
      <c r="E30" s="14"/>
      <c r="F30" s="15">
        <v>1871</v>
      </c>
      <c r="G30" s="14">
        <v>1.19</v>
      </c>
      <c r="H30" s="14">
        <v>1.19</v>
      </c>
      <c r="I30" s="16">
        <v>1575.9</v>
      </c>
    </row>
    <row r="31" spans="3:9" x14ac:dyDescent="0.3">
      <c r="C31" s="14" t="s">
        <v>340</v>
      </c>
      <c r="D31" s="14"/>
      <c r="E31" s="14"/>
      <c r="F31" s="15">
        <v>1869</v>
      </c>
      <c r="G31" s="14">
        <v>1.5</v>
      </c>
      <c r="H31" s="14">
        <v>1.44</v>
      </c>
      <c r="I31" s="16">
        <v>1298.0999999999999</v>
      </c>
    </row>
    <row r="32" spans="3:9" x14ac:dyDescent="0.3">
      <c r="C32" s="14" t="s">
        <v>293</v>
      </c>
      <c r="D32" s="14"/>
      <c r="E32" s="14"/>
      <c r="F32" s="15">
        <v>1788</v>
      </c>
      <c r="G32" s="14">
        <v>1.34</v>
      </c>
      <c r="H32" s="14">
        <v>1.34</v>
      </c>
      <c r="I32" s="16">
        <v>1336.7</v>
      </c>
    </row>
    <row r="33" spans="3:9" x14ac:dyDescent="0.3">
      <c r="C33" s="14" t="s">
        <v>128</v>
      </c>
      <c r="D33" s="14"/>
      <c r="E33" s="14"/>
      <c r="F33" s="15">
        <v>1777</v>
      </c>
      <c r="G33" s="14">
        <v>0.99</v>
      </c>
      <c r="H33" s="14">
        <v>0.99</v>
      </c>
      <c r="I33" s="16">
        <v>1789</v>
      </c>
    </row>
    <row r="34" spans="3:9" x14ac:dyDescent="0.3">
      <c r="C34" s="14" t="s">
        <v>25</v>
      </c>
      <c r="D34" s="14"/>
      <c r="E34" s="14"/>
      <c r="F34" s="15">
        <v>1741</v>
      </c>
      <c r="G34" s="14">
        <v>1.07</v>
      </c>
      <c r="H34" s="14">
        <v>0.97</v>
      </c>
      <c r="I34" s="16">
        <v>1794.9</v>
      </c>
    </row>
    <row r="35" spans="3:9" x14ac:dyDescent="0.3">
      <c r="C35" s="14" t="s">
        <v>267</v>
      </c>
      <c r="D35" s="14"/>
      <c r="E35" s="14"/>
      <c r="F35" s="15">
        <v>1734</v>
      </c>
      <c r="G35" s="14">
        <v>1.17</v>
      </c>
      <c r="H35" s="14">
        <v>1.17</v>
      </c>
      <c r="I35" s="16">
        <v>1483.2</v>
      </c>
    </row>
    <row r="36" spans="3:9" x14ac:dyDescent="0.3">
      <c r="C36" s="14" t="s">
        <v>75</v>
      </c>
      <c r="D36" s="14"/>
      <c r="E36" s="14"/>
      <c r="F36" s="15">
        <v>1684</v>
      </c>
      <c r="G36" s="14">
        <v>1.83</v>
      </c>
      <c r="H36" s="14">
        <v>1.83</v>
      </c>
      <c r="I36" s="14">
        <v>922.3</v>
      </c>
    </row>
    <row r="37" spans="3:9" x14ac:dyDescent="0.3">
      <c r="C37" s="14" t="s">
        <v>43</v>
      </c>
      <c r="D37" s="14"/>
      <c r="E37" s="14"/>
      <c r="F37" s="15">
        <v>1641</v>
      </c>
      <c r="G37" s="14">
        <v>0.95</v>
      </c>
      <c r="H37" s="14">
        <v>0.92</v>
      </c>
      <c r="I37" s="16">
        <v>1784.7</v>
      </c>
    </row>
    <row r="38" spans="3:9" x14ac:dyDescent="0.3">
      <c r="C38" s="14" t="s">
        <v>130</v>
      </c>
      <c r="D38" s="14"/>
      <c r="E38" s="14"/>
      <c r="F38" s="15">
        <v>1464</v>
      </c>
      <c r="G38" s="14">
        <v>2.0699999999999998</v>
      </c>
      <c r="H38" s="14">
        <v>2.0699999999999998</v>
      </c>
      <c r="I38" s="14">
        <v>707.9</v>
      </c>
    </row>
    <row r="39" spans="3:9" x14ac:dyDescent="0.3">
      <c r="C39" s="14" t="s">
        <v>339</v>
      </c>
      <c r="D39" s="14"/>
      <c r="E39" s="14"/>
      <c r="F39" s="15">
        <v>1313</v>
      </c>
      <c r="G39" s="14">
        <v>1.73</v>
      </c>
      <c r="H39" s="14">
        <v>1.73</v>
      </c>
      <c r="I39" s="14">
        <v>760.1</v>
      </c>
    </row>
    <row r="40" spans="3:9" x14ac:dyDescent="0.3">
      <c r="C40" s="14" t="s">
        <v>74</v>
      </c>
      <c r="D40" s="14"/>
      <c r="E40" s="14"/>
      <c r="F40" s="15">
        <v>1203</v>
      </c>
      <c r="G40" s="14">
        <v>0.51</v>
      </c>
      <c r="H40" s="14">
        <v>0.51</v>
      </c>
      <c r="I40" s="16">
        <v>2341.6</v>
      </c>
    </row>
    <row r="41" spans="3:9" x14ac:dyDescent="0.3">
      <c r="C41" s="14" t="s">
        <v>49</v>
      </c>
      <c r="D41" s="14"/>
      <c r="E41" s="14"/>
      <c r="F41" s="15">
        <v>1183</v>
      </c>
      <c r="G41" s="14">
        <v>1.1299999999999999</v>
      </c>
      <c r="H41" s="14">
        <v>1.1299999999999999</v>
      </c>
      <c r="I41" s="16">
        <v>1043.5999999999999</v>
      </c>
    </row>
    <row r="42" spans="3:9" x14ac:dyDescent="0.3">
      <c r="C42" s="14" t="s">
        <v>307</v>
      </c>
      <c r="D42" s="14"/>
      <c r="E42" s="14"/>
      <c r="F42" s="15">
        <v>1017</v>
      </c>
      <c r="G42" s="14">
        <v>0.76</v>
      </c>
      <c r="H42" s="14">
        <v>0.76</v>
      </c>
      <c r="I42" s="16">
        <v>1343.4</v>
      </c>
    </row>
    <row r="43" spans="3:9" x14ac:dyDescent="0.3">
      <c r="C43" s="14" t="s">
        <v>159</v>
      </c>
      <c r="D43" s="14"/>
      <c r="E43" s="14"/>
      <c r="F43" s="14">
        <v>997</v>
      </c>
      <c r="G43" s="14">
        <v>0.57999999999999996</v>
      </c>
      <c r="H43" s="14">
        <v>0.57999999999999996</v>
      </c>
      <c r="I43" s="16">
        <v>1714.4</v>
      </c>
    </row>
    <row r="44" spans="3:9" x14ac:dyDescent="0.3">
      <c r="C44" s="14" t="s">
        <v>367</v>
      </c>
      <c r="D44" s="14"/>
      <c r="E44" s="14"/>
      <c r="F44" s="14">
        <v>939</v>
      </c>
      <c r="G44" s="14">
        <v>1.01</v>
      </c>
      <c r="H44" s="14">
        <v>1.01</v>
      </c>
      <c r="I44" s="14">
        <v>933.2</v>
      </c>
    </row>
    <row r="45" spans="3:9" x14ac:dyDescent="0.3">
      <c r="C45" s="14" t="s">
        <v>345</v>
      </c>
      <c r="D45" s="14"/>
      <c r="E45" s="14"/>
      <c r="F45" s="14">
        <v>938</v>
      </c>
      <c r="G45" s="14">
        <v>0.78</v>
      </c>
      <c r="H45" s="14">
        <v>0.76</v>
      </c>
      <c r="I45" s="16">
        <v>1234.0999999999999</v>
      </c>
    </row>
    <row r="46" spans="3:9" x14ac:dyDescent="0.3">
      <c r="C46" s="14" t="s">
        <v>272</v>
      </c>
      <c r="D46" s="14"/>
      <c r="E46" s="14"/>
      <c r="F46" s="14">
        <v>810</v>
      </c>
      <c r="G46" s="14">
        <v>0.28000000000000003</v>
      </c>
      <c r="H46" s="14">
        <v>0.28000000000000003</v>
      </c>
      <c r="I46" s="16">
        <v>2926.3</v>
      </c>
    </row>
    <row r="47" spans="3:9" x14ac:dyDescent="0.3">
      <c r="C47" s="14" t="s">
        <v>158</v>
      </c>
      <c r="D47" s="14"/>
      <c r="E47" s="14"/>
      <c r="F47" s="14">
        <v>808</v>
      </c>
      <c r="G47" s="14">
        <v>0.43</v>
      </c>
      <c r="H47" s="14">
        <v>0.43</v>
      </c>
      <c r="I47" s="16">
        <v>1878</v>
      </c>
    </row>
    <row r="48" spans="3:9" x14ac:dyDescent="0.3">
      <c r="C48" s="14" t="s">
        <v>178</v>
      </c>
      <c r="D48" s="14"/>
      <c r="E48" s="14"/>
      <c r="F48" s="14">
        <v>215</v>
      </c>
      <c r="G48" s="14">
        <v>0.24</v>
      </c>
      <c r="H48" s="14">
        <v>0.24</v>
      </c>
      <c r="I48" s="14">
        <v>897.1</v>
      </c>
    </row>
    <row r="49" spans="3:11" x14ac:dyDescent="0.3">
      <c r="C49" s="14" t="s">
        <v>193</v>
      </c>
      <c r="D49" s="14"/>
      <c r="E49" s="14"/>
      <c r="F49" s="14">
        <v>126</v>
      </c>
      <c r="G49" s="14">
        <v>0.38</v>
      </c>
      <c r="H49" s="14">
        <v>0.38</v>
      </c>
      <c r="I49" s="14">
        <v>331.1</v>
      </c>
    </row>
    <row r="50" spans="3:11" x14ac:dyDescent="0.3">
      <c r="F50" s="322">
        <f>SUM(F4:F49)</f>
        <v>138159</v>
      </c>
      <c r="G50" s="179"/>
      <c r="H50" s="179">
        <f>SUM(H4:H49)</f>
        <v>94.1</v>
      </c>
      <c r="I50" s="323">
        <f>+F50/H50</f>
        <v>1468.2146652497345</v>
      </c>
    </row>
    <row r="52" spans="3:11" x14ac:dyDescent="0.3">
      <c r="C52" s="3" t="s">
        <v>44</v>
      </c>
      <c r="D52" s="3"/>
      <c r="E52" s="3"/>
      <c r="F52" s="4">
        <v>106954</v>
      </c>
      <c r="G52" s="4">
        <v>43.53</v>
      </c>
      <c r="H52" s="4">
        <v>43.41</v>
      </c>
      <c r="I52" s="4">
        <v>2399.5</v>
      </c>
    </row>
    <row r="53" spans="3:11" x14ac:dyDescent="0.3">
      <c r="C53" s="3" t="s">
        <v>52</v>
      </c>
      <c r="D53" s="3"/>
      <c r="E53" s="3"/>
      <c r="F53" s="4">
        <v>37280</v>
      </c>
      <c r="G53" s="4">
        <v>19.149999999999999</v>
      </c>
      <c r="H53" s="4">
        <v>19.12</v>
      </c>
      <c r="I53" s="4">
        <v>1950</v>
      </c>
    </row>
    <row r="54" spans="3:11" x14ac:dyDescent="0.3">
      <c r="C54" s="3" t="s">
        <v>61</v>
      </c>
      <c r="D54" s="3"/>
      <c r="E54" s="3"/>
      <c r="F54" s="4">
        <v>34525</v>
      </c>
      <c r="G54" s="4">
        <v>719.05</v>
      </c>
      <c r="H54" s="4">
        <v>23</v>
      </c>
      <c r="I54" s="4">
        <f>+F54/H54</f>
        <v>1501.0869565217392</v>
      </c>
      <c r="K54" s="12"/>
    </row>
    <row r="55" spans="3:11" x14ac:dyDescent="0.3">
      <c r="C55" s="3" t="s">
        <v>153</v>
      </c>
      <c r="D55" s="3"/>
      <c r="E55" s="3"/>
      <c r="F55" s="4">
        <v>58505</v>
      </c>
      <c r="G55" s="4">
        <v>22.26</v>
      </c>
      <c r="H55" s="4">
        <v>21.79</v>
      </c>
      <c r="I55" s="4">
        <v>2684.9</v>
      </c>
    </row>
    <row r="56" spans="3:11" x14ac:dyDescent="0.3">
      <c r="C56" s="3" t="s">
        <v>166</v>
      </c>
      <c r="D56" s="3"/>
      <c r="E56" s="3"/>
      <c r="F56" s="4">
        <v>28190</v>
      </c>
      <c r="G56" s="4">
        <v>16.39</v>
      </c>
      <c r="H56" s="4">
        <v>16.350000000000001</v>
      </c>
      <c r="I56" s="4">
        <v>1724.3</v>
      </c>
    </row>
    <row r="57" spans="3:11" x14ac:dyDescent="0.3">
      <c r="C57" s="3" t="s">
        <v>194</v>
      </c>
      <c r="D57" s="3"/>
      <c r="E57" s="3"/>
      <c r="F57" s="4">
        <v>19927</v>
      </c>
      <c r="G57" s="4">
        <v>11.72</v>
      </c>
      <c r="H57" s="4">
        <v>11.64</v>
      </c>
      <c r="I57" s="4">
        <v>1712.6</v>
      </c>
    </row>
    <row r="58" spans="3:11" x14ac:dyDescent="0.3">
      <c r="C58" s="3" t="s">
        <v>237</v>
      </c>
      <c r="D58" s="3"/>
      <c r="E58" s="3"/>
      <c r="F58" s="4">
        <v>66789</v>
      </c>
      <c r="G58" s="4">
        <v>27.68</v>
      </c>
      <c r="H58" s="4">
        <v>27.51</v>
      </c>
      <c r="I58" s="4">
        <v>2427.6</v>
      </c>
    </row>
    <row r="59" spans="3:11" x14ac:dyDescent="0.3">
      <c r="F59" s="322">
        <f>SUM(F52:F58)</f>
        <v>352170</v>
      </c>
      <c r="G59" s="322"/>
      <c r="H59" s="322">
        <f>SUM(H52:H58)</f>
        <v>162.82</v>
      </c>
      <c r="I59" s="322">
        <f>+F59/H59</f>
        <v>2162.9406706792779</v>
      </c>
    </row>
    <row r="62" spans="3:11" x14ac:dyDescent="0.3">
      <c r="C62" s="18" t="s">
        <v>389</v>
      </c>
      <c r="F62" s="1">
        <f>+F50+F59</f>
        <v>490329</v>
      </c>
      <c r="H62" s="1">
        <f>+H50+H59</f>
        <v>256.91999999999996</v>
      </c>
      <c r="I62" s="1">
        <f>+F62/H62</f>
        <v>1908.4890238206449</v>
      </c>
    </row>
    <row r="63" spans="3:11" x14ac:dyDescent="0.3">
      <c r="C63" t="s">
        <v>2633</v>
      </c>
      <c r="F63" s="327">
        <v>36150</v>
      </c>
    </row>
    <row r="64" spans="3:11" x14ac:dyDescent="0.3">
      <c r="F64" s="322">
        <f>SUM(F62:F63)</f>
        <v>526479</v>
      </c>
    </row>
  </sheetData>
  <sortState ref="C3:I49">
    <sortCondition descending="1" ref="F3:F4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C3:L82"/>
  <sheetViews>
    <sheetView workbookViewId="0">
      <selection activeCell="H87" sqref="H87"/>
    </sheetView>
  </sheetViews>
  <sheetFormatPr defaultRowHeight="14.4" x14ac:dyDescent="0.3"/>
  <cols>
    <col min="3" max="3" width="37.5546875" customWidth="1"/>
    <col min="4" max="4" width="8.88671875" hidden="1" customWidth="1"/>
    <col min="5" max="5" width="0.44140625" customWidth="1"/>
    <col min="6" max="6" width="12" customWidth="1"/>
    <col min="9" max="9" width="14.33203125" customWidth="1"/>
  </cols>
  <sheetData>
    <row r="3" spans="3:9" x14ac:dyDescent="0.3">
      <c r="C3" s="17" t="s">
        <v>388</v>
      </c>
      <c r="D3" s="17"/>
      <c r="E3" s="17"/>
      <c r="F3" s="17" t="s">
        <v>3</v>
      </c>
      <c r="G3" s="17" t="s">
        <v>7</v>
      </c>
      <c r="H3" s="17" t="s">
        <v>8</v>
      </c>
      <c r="I3" s="17" t="s">
        <v>385</v>
      </c>
    </row>
    <row r="4" spans="3:9" x14ac:dyDescent="0.3">
      <c r="C4" s="59" t="s">
        <v>83</v>
      </c>
      <c r="D4" s="59"/>
      <c r="E4" s="59"/>
      <c r="F4" s="4">
        <v>1893</v>
      </c>
      <c r="G4" s="59">
        <v>1.35</v>
      </c>
      <c r="H4" s="59">
        <v>1.32</v>
      </c>
      <c r="I4" s="5">
        <v>1430.5</v>
      </c>
    </row>
    <row r="5" spans="3:9" x14ac:dyDescent="0.3">
      <c r="C5" s="59" t="s">
        <v>59</v>
      </c>
      <c r="D5" s="59"/>
      <c r="E5" s="59"/>
      <c r="F5" s="4">
        <v>1016</v>
      </c>
      <c r="G5" s="59">
        <v>0.27</v>
      </c>
      <c r="H5" s="59">
        <v>0.27</v>
      </c>
      <c r="I5" s="5">
        <v>3708.9</v>
      </c>
    </row>
    <row r="6" spans="3:9" x14ac:dyDescent="0.3">
      <c r="C6" s="59" t="s">
        <v>73</v>
      </c>
      <c r="D6" s="59"/>
      <c r="E6" s="59"/>
      <c r="F6" s="59">
        <v>847</v>
      </c>
      <c r="G6" s="59">
        <v>0.48</v>
      </c>
      <c r="H6" s="59">
        <v>0.48</v>
      </c>
      <c r="I6" s="5">
        <v>1778</v>
      </c>
    </row>
    <row r="7" spans="3:9" x14ac:dyDescent="0.3">
      <c r="C7" s="59" t="s">
        <v>262</v>
      </c>
      <c r="D7" s="59"/>
      <c r="E7" s="59"/>
      <c r="F7" s="59">
        <v>820</v>
      </c>
      <c r="G7" s="59">
        <v>0.8</v>
      </c>
      <c r="H7" s="59">
        <v>0.8</v>
      </c>
      <c r="I7" s="5">
        <v>1023.5</v>
      </c>
    </row>
    <row r="8" spans="3:9" x14ac:dyDescent="0.3">
      <c r="C8" s="59" t="s">
        <v>333</v>
      </c>
      <c r="D8" s="59"/>
      <c r="E8" s="59"/>
      <c r="F8" s="59">
        <v>812</v>
      </c>
      <c r="G8" s="59">
        <v>1.1599999999999999</v>
      </c>
      <c r="H8" s="59">
        <v>1.04</v>
      </c>
      <c r="I8" s="59">
        <v>777.2</v>
      </c>
    </row>
    <row r="9" spans="3:9" x14ac:dyDescent="0.3">
      <c r="C9" s="59" t="s">
        <v>77</v>
      </c>
      <c r="D9" s="59"/>
      <c r="E9" s="59"/>
      <c r="F9" s="59">
        <v>615</v>
      </c>
      <c r="G9" s="59">
        <v>0.78</v>
      </c>
      <c r="H9" s="59">
        <v>0.78</v>
      </c>
      <c r="I9" s="59">
        <v>785.6</v>
      </c>
    </row>
    <row r="10" spans="3:9" x14ac:dyDescent="0.3">
      <c r="C10" s="59" t="s">
        <v>337</v>
      </c>
      <c r="D10" s="59"/>
      <c r="E10" s="59"/>
      <c r="F10" s="59">
        <v>605</v>
      </c>
      <c r="G10" s="59">
        <v>0.71</v>
      </c>
      <c r="H10" s="59">
        <v>0.71</v>
      </c>
      <c r="I10" s="59">
        <v>854.5</v>
      </c>
    </row>
    <row r="11" spans="3:9" x14ac:dyDescent="0.3">
      <c r="C11" s="59" t="s">
        <v>369</v>
      </c>
      <c r="D11" s="59"/>
      <c r="E11" s="59"/>
      <c r="F11" s="59">
        <v>589</v>
      </c>
      <c r="G11" s="59">
        <v>1.08</v>
      </c>
      <c r="H11" s="59">
        <v>1.08</v>
      </c>
      <c r="I11" s="59">
        <v>547.6</v>
      </c>
    </row>
    <row r="12" spans="3:9" x14ac:dyDescent="0.3">
      <c r="C12" s="59" t="s">
        <v>56</v>
      </c>
      <c r="D12" s="59"/>
      <c r="E12" s="59"/>
      <c r="F12" s="59">
        <v>468</v>
      </c>
      <c r="G12" s="59">
        <v>0.34</v>
      </c>
      <c r="H12" s="59">
        <v>0.34</v>
      </c>
      <c r="I12" s="5">
        <v>1367.7</v>
      </c>
    </row>
    <row r="13" spans="3:9" x14ac:dyDescent="0.3">
      <c r="C13" s="59" t="s">
        <v>324</v>
      </c>
      <c r="D13" s="59"/>
      <c r="E13" s="59"/>
      <c r="F13" s="59">
        <v>401</v>
      </c>
      <c r="G13" s="59">
        <v>0.44</v>
      </c>
      <c r="H13" s="59">
        <v>0.44</v>
      </c>
      <c r="I13" s="59">
        <v>909.1</v>
      </c>
    </row>
    <row r="14" spans="3:9" x14ac:dyDescent="0.3">
      <c r="C14" s="59" t="s">
        <v>192</v>
      </c>
      <c r="D14" s="59"/>
      <c r="E14" s="59"/>
      <c r="F14" s="59">
        <v>343</v>
      </c>
      <c r="G14" s="59">
        <v>0.34</v>
      </c>
      <c r="H14" s="59">
        <v>0.34</v>
      </c>
      <c r="I14" s="5">
        <v>1020.4</v>
      </c>
    </row>
    <row r="15" spans="3:9" x14ac:dyDescent="0.3">
      <c r="C15" s="59" t="s">
        <v>112</v>
      </c>
      <c r="D15" s="59"/>
      <c r="E15" s="59"/>
      <c r="F15" s="59">
        <v>332</v>
      </c>
      <c r="G15" s="59">
        <v>1.05</v>
      </c>
      <c r="H15" s="59">
        <v>1.04</v>
      </c>
      <c r="I15" s="59">
        <v>318</v>
      </c>
    </row>
    <row r="16" spans="3:9" ht="15" x14ac:dyDescent="0.25">
      <c r="C16" s="59" t="s">
        <v>183</v>
      </c>
      <c r="D16" s="59"/>
      <c r="E16" s="59"/>
      <c r="F16" s="59">
        <v>312</v>
      </c>
      <c r="G16" s="59">
        <v>0.21</v>
      </c>
      <c r="H16" s="59">
        <v>0.21</v>
      </c>
      <c r="I16" s="5">
        <v>1492.2</v>
      </c>
    </row>
    <row r="17" spans="3:9" ht="15" x14ac:dyDescent="0.25">
      <c r="C17" s="59" t="s">
        <v>296</v>
      </c>
      <c r="D17" s="59"/>
      <c r="E17" s="59"/>
      <c r="F17" s="59">
        <v>245</v>
      </c>
      <c r="G17" s="59">
        <v>0.69</v>
      </c>
      <c r="H17" s="59">
        <v>0.69</v>
      </c>
      <c r="I17" s="59">
        <v>357.2</v>
      </c>
    </row>
    <row r="18" spans="3:9" ht="15" x14ac:dyDescent="0.25">
      <c r="C18" s="59" t="s">
        <v>374</v>
      </c>
      <c r="D18" s="59"/>
      <c r="E18" s="59"/>
      <c r="F18" s="59">
        <v>182</v>
      </c>
      <c r="G18" s="59">
        <v>0.98</v>
      </c>
      <c r="H18" s="59">
        <v>0.98</v>
      </c>
      <c r="I18" s="59">
        <v>186</v>
      </c>
    </row>
    <row r="19" spans="3:9" ht="15" x14ac:dyDescent="0.25">
      <c r="C19" s="9" t="s">
        <v>326</v>
      </c>
      <c r="D19" s="9"/>
      <c r="E19" s="9"/>
      <c r="F19" s="10">
        <v>1809</v>
      </c>
      <c r="G19" s="9">
        <v>1</v>
      </c>
      <c r="H19" s="9">
        <v>0.98</v>
      </c>
      <c r="I19" s="11">
        <v>1844.4</v>
      </c>
    </row>
    <row r="20" spans="3:9" x14ac:dyDescent="0.3">
      <c r="C20" s="9" t="s">
        <v>227</v>
      </c>
      <c r="D20" s="9"/>
      <c r="E20" s="9"/>
      <c r="F20" s="10">
        <v>1520</v>
      </c>
      <c r="G20" s="9">
        <v>1.93</v>
      </c>
      <c r="H20" s="9">
        <v>1.93</v>
      </c>
      <c r="I20" s="9">
        <v>787</v>
      </c>
    </row>
    <row r="21" spans="3:9" x14ac:dyDescent="0.3">
      <c r="C21" s="9" t="s">
        <v>362</v>
      </c>
      <c r="D21" s="9"/>
      <c r="E21" s="9"/>
      <c r="F21" s="10">
        <v>1271</v>
      </c>
      <c r="G21" s="9">
        <v>0.8</v>
      </c>
      <c r="H21" s="9">
        <v>0.8</v>
      </c>
      <c r="I21" s="11">
        <v>1593.5</v>
      </c>
    </row>
    <row r="22" spans="3:9" x14ac:dyDescent="0.3">
      <c r="C22" s="9" t="s">
        <v>266</v>
      </c>
      <c r="D22" s="9"/>
      <c r="E22" s="9"/>
      <c r="F22" s="10">
        <v>1048</v>
      </c>
      <c r="G22" s="9">
        <v>0.6</v>
      </c>
      <c r="H22" s="9">
        <v>0.59</v>
      </c>
      <c r="I22" s="11">
        <v>1762.1</v>
      </c>
    </row>
    <row r="23" spans="3:9" x14ac:dyDescent="0.3">
      <c r="C23" s="9" t="s">
        <v>365</v>
      </c>
      <c r="D23" s="9"/>
      <c r="E23" s="9"/>
      <c r="F23" s="10">
        <v>1038</v>
      </c>
      <c r="G23" s="9">
        <v>0.67</v>
      </c>
      <c r="H23" s="9">
        <v>0.67</v>
      </c>
      <c r="I23" s="11">
        <v>1554.3</v>
      </c>
    </row>
    <row r="24" spans="3:9" x14ac:dyDescent="0.3">
      <c r="C24" s="9" t="s">
        <v>118</v>
      </c>
      <c r="D24" s="9"/>
      <c r="E24" s="9"/>
      <c r="F24" s="10">
        <v>1037</v>
      </c>
      <c r="G24" s="9">
        <v>1.01</v>
      </c>
      <c r="H24" s="9">
        <v>1.01</v>
      </c>
      <c r="I24" s="11">
        <v>1022.2</v>
      </c>
    </row>
    <row r="25" spans="3:9" x14ac:dyDescent="0.3">
      <c r="C25" s="9" t="s">
        <v>264</v>
      </c>
      <c r="D25" s="9"/>
      <c r="E25" s="9"/>
      <c r="F25" s="9">
        <v>917</v>
      </c>
      <c r="G25" s="9">
        <v>1.3</v>
      </c>
      <c r="H25" s="9">
        <v>1.29</v>
      </c>
      <c r="I25" s="9">
        <v>708.1</v>
      </c>
    </row>
    <row r="26" spans="3:9" x14ac:dyDescent="0.3">
      <c r="C26" s="9" t="s">
        <v>299</v>
      </c>
      <c r="D26" s="9"/>
      <c r="E26" s="9"/>
      <c r="F26" s="9">
        <v>842</v>
      </c>
      <c r="G26" s="9">
        <v>0.56000000000000005</v>
      </c>
      <c r="H26" s="9">
        <v>0.56000000000000005</v>
      </c>
      <c r="I26" s="11">
        <v>1494.6</v>
      </c>
    </row>
    <row r="27" spans="3:9" x14ac:dyDescent="0.3">
      <c r="C27" s="9" t="s">
        <v>122</v>
      </c>
      <c r="D27" s="9"/>
      <c r="E27" s="9"/>
      <c r="F27" s="9">
        <v>840</v>
      </c>
      <c r="G27" s="9">
        <v>0.97</v>
      </c>
      <c r="H27" s="9">
        <v>0.97</v>
      </c>
      <c r="I27" s="9">
        <v>867.2</v>
      </c>
    </row>
    <row r="28" spans="3:9" x14ac:dyDescent="0.3">
      <c r="C28" s="9" t="s">
        <v>117</v>
      </c>
      <c r="D28" s="9"/>
      <c r="E28" s="9"/>
      <c r="F28" s="9">
        <v>838</v>
      </c>
      <c r="G28" s="9">
        <v>0.79</v>
      </c>
      <c r="H28" s="9">
        <v>0.77</v>
      </c>
      <c r="I28" s="11">
        <v>1081.4000000000001</v>
      </c>
    </row>
    <row r="29" spans="3:9" x14ac:dyDescent="0.3">
      <c r="C29" s="9" t="s">
        <v>97</v>
      </c>
      <c r="D29" s="9"/>
      <c r="E29" s="9"/>
      <c r="F29" s="9">
        <v>720</v>
      </c>
      <c r="G29" s="9">
        <v>0.57999999999999996</v>
      </c>
      <c r="H29" s="9">
        <v>0.57999999999999996</v>
      </c>
      <c r="I29" s="11">
        <v>1249.5999999999999</v>
      </c>
    </row>
    <row r="30" spans="3:9" x14ac:dyDescent="0.3">
      <c r="C30" s="9" t="s">
        <v>94</v>
      </c>
      <c r="D30" s="9"/>
      <c r="E30" s="9"/>
      <c r="F30" s="9">
        <v>714</v>
      </c>
      <c r="G30" s="9">
        <v>0.6</v>
      </c>
      <c r="H30" s="9">
        <v>0.6</v>
      </c>
      <c r="I30" s="11">
        <v>1191.2</v>
      </c>
    </row>
    <row r="31" spans="3:9" x14ac:dyDescent="0.3">
      <c r="C31" s="9" t="s">
        <v>54</v>
      </c>
      <c r="D31" s="9"/>
      <c r="E31" s="9"/>
      <c r="F31" s="9">
        <v>708</v>
      </c>
      <c r="G31" s="9">
        <v>0.8</v>
      </c>
      <c r="H31" s="9">
        <v>0.8</v>
      </c>
      <c r="I31" s="9">
        <v>880.7</v>
      </c>
    </row>
    <row r="32" spans="3:9" x14ac:dyDescent="0.3">
      <c r="C32" s="9" t="s">
        <v>121</v>
      </c>
      <c r="D32" s="9"/>
      <c r="E32" s="9"/>
      <c r="F32" s="9">
        <v>708</v>
      </c>
      <c r="G32" s="9">
        <v>0.31</v>
      </c>
      <c r="H32" s="9">
        <v>0.31</v>
      </c>
      <c r="I32" s="11">
        <v>2263.6999999999998</v>
      </c>
    </row>
    <row r="33" spans="3:12" x14ac:dyDescent="0.3">
      <c r="C33" s="9" t="s">
        <v>70</v>
      </c>
      <c r="D33" s="9"/>
      <c r="E33" s="9"/>
      <c r="F33" s="9">
        <v>685</v>
      </c>
      <c r="G33" s="9">
        <v>0.52</v>
      </c>
      <c r="H33" s="9">
        <v>0.52</v>
      </c>
      <c r="I33" s="11">
        <v>1305.7</v>
      </c>
    </row>
    <row r="34" spans="3:12" x14ac:dyDescent="0.3">
      <c r="C34" s="9" t="s">
        <v>63</v>
      </c>
      <c r="D34" s="9"/>
      <c r="E34" s="9"/>
      <c r="F34" s="9">
        <v>675</v>
      </c>
      <c r="G34" s="9">
        <v>2.23</v>
      </c>
      <c r="H34" s="9">
        <v>2.23</v>
      </c>
      <c r="I34" s="9">
        <v>303</v>
      </c>
    </row>
    <row r="35" spans="3:12" x14ac:dyDescent="0.3">
      <c r="C35" s="9" t="s">
        <v>313</v>
      </c>
      <c r="D35" s="9"/>
      <c r="E35" s="9"/>
      <c r="F35" s="9">
        <v>642</v>
      </c>
      <c r="G35" s="9">
        <v>1.02</v>
      </c>
      <c r="H35" s="9">
        <v>1.02</v>
      </c>
      <c r="I35" s="9">
        <v>631.1</v>
      </c>
    </row>
    <row r="36" spans="3:12" x14ac:dyDescent="0.3">
      <c r="C36" s="9" t="s">
        <v>39</v>
      </c>
      <c r="D36" s="9"/>
      <c r="E36" s="9"/>
      <c r="F36" s="9">
        <v>598</v>
      </c>
      <c r="G36" s="9">
        <v>0.44</v>
      </c>
      <c r="H36" s="9">
        <v>0.44</v>
      </c>
      <c r="I36" s="11">
        <v>1364</v>
      </c>
    </row>
    <row r="37" spans="3:12" x14ac:dyDescent="0.3">
      <c r="C37" s="9" t="s">
        <v>35</v>
      </c>
      <c r="D37" s="9"/>
      <c r="E37" s="9"/>
      <c r="F37" s="9">
        <v>597</v>
      </c>
      <c r="G37" s="9">
        <v>0.35</v>
      </c>
      <c r="H37" s="9">
        <v>0.35</v>
      </c>
      <c r="I37" s="11">
        <v>1702.5</v>
      </c>
    </row>
    <row r="38" spans="3:12" x14ac:dyDescent="0.3">
      <c r="C38" s="9" t="s">
        <v>190</v>
      </c>
      <c r="D38" s="9"/>
      <c r="E38" s="9"/>
      <c r="F38" s="9">
        <v>595</v>
      </c>
      <c r="G38" s="9">
        <v>0.3</v>
      </c>
      <c r="H38" s="9">
        <v>0.3</v>
      </c>
      <c r="I38" s="11">
        <v>1991</v>
      </c>
    </row>
    <row r="39" spans="3:12" x14ac:dyDescent="0.3">
      <c r="C39" s="9" t="s">
        <v>179</v>
      </c>
      <c r="D39" s="9"/>
      <c r="E39" s="9"/>
      <c r="F39" s="9">
        <v>544</v>
      </c>
      <c r="G39" s="9">
        <v>0.38</v>
      </c>
      <c r="H39" s="9">
        <v>0.38</v>
      </c>
      <c r="I39" s="11">
        <v>1416.9</v>
      </c>
    </row>
    <row r="40" spans="3:12" x14ac:dyDescent="0.3">
      <c r="C40" s="9" t="s">
        <v>351</v>
      </c>
      <c r="D40" s="9"/>
      <c r="E40" s="9"/>
      <c r="F40" s="9">
        <v>509</v>
      </c>
      <c r="G40" s="9">
        <v>0.92</v>
      </c>
      <c r="H40" s="9">
        <v>0.92</v>
      </c>
      <c r="I40" s="9">
        <v>553.6</v>
      </c>
    </row>
    <row r="41" spans="3:12" x14ac:dyDescent="0.3">
      <c r="C41" s="9" t="s">
        <v>140</v>
      </c>
      <c r="D41" s="9"/>
      <c r="E41" s="9"/>
      <c r="F41" s="9">
        <v>438</v>
      </c>
      <c r="G41" s="9">
        <v>0.48</v>
      </c>
      <c r="H41" s="9">
        <v>0.48</v>
      </c>
      <c r="I41" s="9">
        <v>909.9</v>
      </c>
    </row>
    <row r="42" spans="3:12" x14ac:dyDescent="0.3">
      <c r="C42" s="9" t="s">
        <v>219</v>
      </c>
      <c r="D42" s="9"/>
      <c r="E42" s="9"/>
      <c r="F42" s="9">
        <v>428</v>
      </c>
      <c r="G42" s="9">
        <v>0.24</v>
      </c>
      <c r="H42" s="9">
        <v>0.24</v>
      </c>
      <c r="I42" s="11">
        <v>1783.9</v>
      </c>
    </row>
    <row r="43" spans="3:12" x14ac:dyDescent="0.3">
      <c r="C43" s="9" t="s">
        <v>12</v>
      </c>
      <c r="D43" s="9"/>
      <c r="E43" s="9"/>
      <c r="F43" s="9">
        <v>420</v>
      </c>
      <c r="G43" s="9">
        <v>0.6</v>
      </c>
      <c r="H43" s="9">
        <v>0.56999999999999995</v>
      </c>
      <c r="I43" s="9">
        <v>734.3</v>
      </c>
    </row>
    <row r="44" spans="3:12" x14ac:dyDescent="0.3">
      <c r="C44" s="9" t="s">
        <v>330</v>
      </c>
      <c r="D44" s="9"/>
      <c r="E44" s="9"/>
      <c r="F44" s="9">
        <v>375</v>
      </c>
      <c r="G44" s="9">
        <v>1.99</v>
      </c>
      <c r="H44" s="9">
        <v>1.75</v>
      </c>
      <c r="I44" s="9">
        <v>214.8</v>
      </c>
    </row>
    <row r="45" spans="3:12" x14ac:dyDescent="0.3">
      <c r="C45" s="9" t="s">
        <v>349</v>
      </c>
      <c r="D45" s="9"/>
      <c r="E45" s="9"/>
      <c r="F45" s="9">
        <v>375</v>
      </c>
      <c r="G45" s="9">
        <v>0.96</v>
      </c>
      <c r="H45" s="9">
        <v>0.96</v>
      </c>
      <c r="I45" s="9">
        <v>392.3</v>
      </c>
    </row>
    <row r="46" spans="3:12" x14ac:dyDescent="0.3">
      <c r="C46" s="9" t="s">
        <v>107</v>
      </c>
      <c r="D46" s="9"/>
      <c r="E46" s="9"/>
      <c r="F46" s="9">
        <v>316</v>
      </c>
      <c r="G46" s="9">
        <v>0.31</v>
      </c>
      <c r="H46" s="9">
        <v>0.31</v>
      </c>
      <c r="I46" s="11">
        <v>1007.3</v>
      </c>
    </row>
    <row r="47" spans="3:12" x14ac:dyDescent="0.3">
      <c r="C47" s="9" t="s">
        <v>105</v>
      </c>
      <c r="D47" s="9"/>
      <c r="E47" s="9"/>
      <c r="F47" s="9">
        <v>309</v>
      </c>
      <c r="G47" s="9">
        <v>0.53</v>
      </c>
      <c r="H47" s="9">
        <v>0.53</v>
      </c>
      <c r="I47" s="9">
        <v>579.5</v>
      </c>
      <c r="K47" s="9"/>
      <c r="L47" s="9"/>
    </row>
    <row r="48" spans="3:12" x14ac:dyDescent="0.3">
      <c r="C48" s="9" t="s">
        <v>242</v>
      </c>
      <c r="D48" s="9"/>
      <c r="E48" s="9"/>
      <c r="F48" s="9">
        <v>290</v>
      </c>
      <c r="G48" s="9">
        <v>0.66</v>
      </c>
      <c r="H48" s="9">
        <v>0.66</v>
      </c>
      <c r="I48" s="9">
        <v>436.7</v>
      </c>
      <c r="K48" s="9"/>
      <c r="L48" s="9"/>
    </row>
    <row r="49" spans="3:12" x14ac:dyDescent="0.3">
      <c r="C49" s="9" t="s">
        <v>80</v>
      </c>
      <c r="D49" s="9"/>
      <c r="E49" s="9"/>
      <c r="F49" s="9">
        <v>288</v>
      </c>
      <c r="G49" s="9">
        <v>0.32</v>
      </c>
      <c r="H49" s="9">
        <v>0.32</v>
      </c>
      <c r="I49" s="9">
        <v>912.6</v>
      </c>
      <c r="L49" s="58"/>
    </row>
    <row r="50" spans="3:12" x14ac:dyDescent="0.3">
      <c r="C50" s="9" t="s">
        <v>145</v>
      </c>
      <c r="D50" s="9"/>
      <c r="E50" s="9"/>
      <c r="F50" s="9">
        <v>261</v>
      </c>
      <c r="G50" s="9">
        <v>0.52</v>
      </c>
      <c r="H50" s="9">
        <v>0.52</v>
      </c>
      <c r="I50" s="9">
        <v>503.8</v>
      </c>
    </row>
    <row r="51" spans="3:12" x14ac:dyDescent="0.3">
      <c r="C51" s="9" t="s">
        <v>58</v>
      </c>
      <c r="D51" s="9"/>
      <c r="E51" s="9"/>
      <c r="F51" s="9">
        <v>255</v>
      </c>
      <c r="G51" s="9">
        <v>0.23</v>
      </c>
      <c r="H51" s="9">
        <v>0.23</v>
      </c>
      <c r="I51" s="11">
        <v>1092.7</v>
      </c>
    </row>
    <row r="52" spans="3:12" x14ac:dyDescent="0.3">
      <c r="C52" s="9" t="s">
        <v>101</v>
      </c>
      <c r="D52" s="9"/>
      <c r="E52" s="9"/>
      <c r="F52" s="9">
        <v>255</v>
      </c>
      <c r="G52" s="9">
        <v>0.76</v>
      </c>
      <c r="H52" s="9">
        <v>0.76</v>
      </c>
      <c r="I52" s="9">
        <v>335</v>
      </c>
    </row>
    <row r="53" spans="3:12" x14ac:dyDescent="0.3">
      <c r="C53" s="9" t="s">
        <v>132</v>
      </c>
      <c r="D53" s="9"/>
      <c r="E53" s="9"/>
      <c r="F53" s="9">
        <v>233</v>
      </c>
      <c r="G53" s="9">
        <v>0.86</v>
      </c>
      <c r="H53" s="9">
        <v>0.86</v>
      </c>
      <c r="I53" s="9">
        <v>271.7</v>
      </c>
    </row>
    <row r="54" spans="3:12" x14ac:dyDescent="0.3">
      <c r="C54" s="9" t="s">
        <v>233</v>
      </c>
      <c r="D54" s="9"/>
      <c r="E54" s="9"/>
      <c r="F54" s="9">
        <v>225</v>
      </c>
      <c r="G54" s="9">
        <v>0.4</v>
      </c>
      <c r="H54" s="9">
        <v>0.4</v>
      </c>
      <c r="I54" s="9">
        <v>558.5</v>
      </c>
    </row>
    <row r="55" spans="3:12" x14ac:dyDescent="0.3">
      <c r="C55" s="9" t="s">
        <v>212</v>
      </c>
      <c r="D55" s="9"/>
      <c r="E55" s="9"/>
      <c r="F55" s="9">
        <v>221</v>
      </c>
      <c r="G55" s="9">
        <v>0.53</v>
      </c>
      <c r="H55" s="9">
        <v>0.53</v>
      </c>
      <c r="I55" s="9">
        <v>418.1</v>
      </c>
    </row>
    <row r="56" spans="3:12" x14ac:dyDescent="0.3">
      <c r="C56" s="9" t="s">
        <v>24</v>
      </c>
      <c r="D56" s="9"/>
      <c r="E56" s="9"/>
      <c r="F56" s="9">
        <v>208</v>
      </c>
      <c r="G56" s="9">
        <v>1.02</v>
      </c>
      <c r="H56" s="9">
        <v>1.02</v>
      </c>
      <c r="I56" s="9">
        <v>204.2</v>
      </c>
    </row>
    <row r="57" spans="3:12" x14ac:dyDescent="0.3">
      <c r="C57" s="9" t="s">
        <v>373</v>
      </c>
      <c r="D57" s="9"/>
      <c r="E57" s="9"/>
      <c r="F57" s="9">
        <v>208</v>
      </c>
      <c r="G57" s="9">
        <v>0.5</v>
      </c>
      <c r="H57" s="9">
        <v>0.5</v>
      </c>
      <c r="I57" s="9">
        <v>415.5</v>
      </c>
    </row>
    <row r="58" spans="3:12" x14ac:dyDescent="0.3">
      <c r="C58" s="9" t="s">
        <v>297</v>
      </c>
      <c r="D58" s="9"/>
      <c r="E58" s="9"/>
      <c r="F58" s="9">
        <v>197</v>
      </c>
      <c r="G58" s="9">
        <v>0.33</v>
      </c>
      <c r="H58" s="9">
        <v>0.33</v>
      </c>
      <c r="I58" s="9">
        <v>602.9</v>
      </c>
    </row>
    <row r="59" spans="3:12" x14ac:dyDescent="0.3">
      <c r="C59" s="9" t="s">
        <v>239</v>
      </c>
      <c r="D59" s="9"/>
      <c r="E59" s="9"/>
      <c r="F59" s="9">
        <v>193</v>
      </c>
      <c r="G59" s="9">
        <v>0.24</v>
      </c>
      <c r="H59" s="9">
        <v>0.24</v>
      </c>
      <c r="I59" s="9">
        <v>802.7</v>
      </c>
    </row>
    <row r="60" spans="3:12" x14ac:dyDescent="0.3">
      <c r="C60" s="9" t="s">
        <v>57</v>
      </c>
      <c r="D60" s="9"/>
      <c r="E60" s="9"/>
      <c r="F60" s="9">
        <v>192</v>
      </c>
      <c r="G60" s="9">
        <v>0.26</v>
      </c>
      <c r="H60" s="9">
        <v>0.26</v>
      </c>
      <c r="I60" s="9">
        <v>733</v>
      </c>
    </row>
    <row r="61" spans="3:12" x14ac:dyDescent="0.3">
      <c r="C61" s="9" t="s">
        <v>354</v>
      </c>
      <c r="D61" s="9"/>
      <c r="E61" s="9"/>
      <c r="F61" s="9">
        <v>190</v>
      </c>
      <c r="G61" s="9">
        <v>0.95</v>
      </c>
      <c r="H61" s="9">
        <v>0.95</v>
      </c>
      <c r="I61" s="9">
        <v>199.5</v>
      </c>
    </row>
    <row r="62" spans="3:12" x14ac:dyDescent="0.3">
      <c r="C62" s="9" t="s">
        <v>208</v>
      </c>
      <c r="D62" s="9"/>
      <c r="E62" s="9"/>
      <c r="F62" s="9">
        <v>187</v>
      </c>
      <c r="G62" s="9">
        <v>1</v>
      </c>
      <c r="H62" s="9">
        <v>1</v>
      </c>
      <c r="I62" s="9">
        <v>187.2</v>
      </c>
    </row>
    <row r="63" spans="3:12" x14ac:dyDescent="0.3">
      <c r="C63" s="9" t="s">
        <v>139</v>
      </c>
      <c r="D63" s="9"/>
      <c r="E63" s="9"/>
      <c r="F63" s="9">
        <v>185</v>
      </c>
      <c r="G63" s="9">
        <v>0.28000000000000003</v>
      </c>
      <c r="H63" s="9">
        <v>0.28000000000000003</v>
      </c>
      <c r="I63" s="9">
        <v>656.2</v>
      </c>
    </row>
    <row r="64" spans="3:12" x14ac:dyDescent="0.3">
      <c r="C64" s="9" t="s">
        <v>283</v>
      </c>
      <c r="D64" s="9"/>
      <c r="E64" s="9"/>
      <c r="F64" s="9">
        <v>177</v>
      </c>
      <c r="G64" s="9">
        <v>0.24</v>
      </c>
      <c r="H64" s="9">
        <v>0.24</v>
      </c>
      <c r="I64" s="9">
        <v>723.6</v>
      </c>
    </row>
    <row r="65" spans="3:9" x14ac:dyDescent="0.3">
      <c r="C65" s="9" t="s">
        <v>357</v>
      </c>
      <c r="D65" s="9"/>
      <c r="E65" s="9"/>
      <c r="F65" s="9">
        <v>168</v>
      </c>
      <c r="G65" s="9">
        <v>0.54</v>
      </c>
      <c r="H65" s="9">
        <v>0.54</v>
      </c>
      <c r="I65" s="9">
        <v>310.8</v>
      </c>
    </row>
    <row r="66" spans="3:9" x14ac:dyDescent="0.3">
      <c r="C66" s="9" t="s">
        <v>268</v>
      </c>
      <c r="D66" s="9"/>
      <c r="E66" s="9"/>
      <c r="F66" s="9">
        <v>162</v>
      </c>
      <c r="G66" s="9">
        <v>0.59</v>
      </c>
      <c r="H66" s="9">
        <v>0.59</v>
      </c>
      <c r="I66" s="9">
        <v>274.89999999999998</v>
      </c>
    </row>
    <row r="67" spans="3:9" x14ac:dyDescent="0.3">
      <c r="C67" s="9" t="s">
        <v>196</v>
      </c>
      <c r="D67" s="9"/>
      <c r="E67" s="9"/>
      <c r="F67" s="9">
        <v>154</v>
      </c>
      <c r="G67" s="9">
        <v>0.37</v>
      </c>
      <c r="H67" s="9">
        <v>0.34</v>
      </c>
      <c r="I67" s="9">
        <v>448.7</v>
      </c>
    </row>
    <row r="68" spans="3:9" x14ac:dyDescent="0.3">
      <c r="C68" s="9" t="s">
        <v>104</v>
      </c>
      <c r="D68" s="9"/>
      <c r="E68" s="9"/>
      <c r="F68" s="9">
        <v>124</v>
      </c>
      <c r="G68" s="9">
        <v>0.19</v>
      </c>
      <c r="H68" s="9">
        <v>0.19</v>
      </c>
      <c r="I68" s="9">
        <v>651.6</v>
      </c>
    </row>
    <row r="69" spans="3:9" x14ac:dyDescent="0.3">
      <c r="C69" s="9" t="s">
        <v>176</v>
      </c>
      <c r="D69" s="9"/>
      <c r="E69" s="9"/>
      <c r="F69" s="9">
        <v>118</v>
      </c>
      <c r="G69" s="9">
        <v>0.17</v>
      </c>
      <c r="H69" s="9">
        <v>0.17</v>
      </c>
      <c r="I69" s="9">
        <v>689.6</v>
      </c>
    </row>
    <row r="70" spans="3:9" x14ac:dyDescent="0.3">
      <c r="C70" s="9" t="s">
        <v>152</v>
      </c>
      <c r="D70" s="9"/>
      <c r="E70" s="9"/>
      <c r="F70" s="9">
        <v>110</v>
      </c>
      <c r="G70" s="9">
        <v>0.15</v>
      </c>
      <c r="H70" s="9">
        <v>0.15</v>
      </c>
      <c r="I70" s="9">
        <v>734.9</v>
      </c>
    </row>
    <row r="71" spans="3:9" x14ac:dyDescent="0.3">
      <c r="C71" s="9" t="s">
        <v>282</v>
      </c>
      <c r="D71" s="9"/>
      <c r="E71" s="9"/>
      <c r="F71" s="9">
        <v>105</v>
      </c>
      <c r="G71" s="9">
        <v>0.1</v>
      </c>
      <c r="H71" s="9">
        <v>0.1</v>
      </c>
      <c r="I71" s="11">
        <v>1096.4000000000001</v>
      </c>
    </row>
    <row r="72" spans="3:9" x14ac:dyDescent="0.3">
      <c r="C72" s="9" t="s">
        <v>234</v>
      </c>
      <c r="D72" s="9"/>
      <c r="E72" s="9"/>
      <c r="F72" s="9">
        <v>96</v>
      </c>
      <c r="G72" s="9">
        <v>0.69</v>
      </c>
      <c r="H72" s="9">
        <v>0.69</v>
      </c>
      <c r="I72" s="9">
        <v>139.69999999999999</v>
      </c>
    </row>
    <row r="73" spans="3:9" x14ac:dyDescent="0.3">
      <c r="C73" s="9" t="s">
        <v>252</v>
      </c>
      <c r="D73" s="9"/>
      <c r="E73" s="9"/>
      <c r="F73" s="9">
        <v>85</v>
      </c>
      <c r="G73" s="9">
        <v>0.21</v>
      </c>
      <c r="H73" s="9">
        <v>0.21</v>
      </c>
      <c r="I73" s="9">
        <v>406.5</v>
      </c>
    </row>
    <row r="74" spans="3:9" x14ac:dyDescent="0.3">
      <c r="C74" s="9" t="s">
        <v>29</v>
      </c>
      <c r="D74" s="9"/>
      <c r="E74" s="9"/>
      <c r="F74" s="9">
        <v>79</v>
      </c>
      <c r="G74" s="9">
        <v>0.12</v>
      </c>
      <c r="H74" s="9">
        <v>0.12</v>
      </c>
      <c r="I74" s="9">
        <v>652</v>
      </c>
    </row>
    <row r="75" spans="3:9" x14ac:dyDescent="0.3">
      <c r="C75" s="9" t="s">
        <v>125</v>
      </c>
      <c r="D75" s="9"/>
      <c r="E75" s="9"/>
      <c r="F75" s="9">
        <v>71</v>
      </c>
      <c r="G75" s="9">
        <v>0.1</v>
      </c>
      <c r="H75" s="9">
        <v>0.1</v>
      </c>
      <c r="I75" s="9">
        <v>717.6</v>
      </c>
    </row>
    <row r="76" spans="3:9" x14ac:dyDescent="0.3">
      <c r="C76" s="9" t="s">
        <v>243</v>
      </c>
      <c r="D76" s="9"/>
      <c r="E76" s="9"/>
      <c r="F76" s="9">
        <v>51</v>
      </c>
      <c r="G76" s="9">
        <v>1.99</v>
      </c>
      <c r="H76" s="9">
        <v>1.99</v>
      </c>
      <c r="I76" s="9">
        <v>25.7</v>
      </c>
    </row>
    <row r="77" spans="3:9" x14ac:dyDescent="0.3">
      <c r="C77" s="9" t="s">
        <v>254</v>
      </c>
      <c r="D77" s="9"/>
      <c r="E77" s="9"/>
      <c r="F77" s="9">
        <v>47</v>
      </c>
      <c r="G77" s="9">
        <v>1.3</v>
      </c>
      <c r="H77" s="9">
        <v>1.3</v>
      </c>
      <c r="I77" s="9">
        <v>36</v>
      </c>
    </row>
    <row r="78" spans="3:9" x14ac:dyDescent="0.3">
      <c r="C78" s="9" t="s">
        <v>186</v>
      </c>
      <c r="D78" s="9"/>
      <c r="E78" s="9"/>
      <c r="F78" s="9">
        <v>19</v>
      </c>
      <c r="G78" s="9">
        <v>0.42</v>
      </c>
      <c r="H78" s="9">
        <v>0.42</v>
      </c>
      <c r="I78" s="9">
        <v>45.7</v>
      </c>
    </row>
    <row r="79" spans="3:9" x14ac:dyDescent="0.3">
      <c r="F79" s="1">
        <f>SUM(F4:F78)</f>
        <v>36150</v>
      </c>
      <c r="I79" s="1"/>
    </row>
    <row r="80" spans="3:9" x14ac:dyDescent="0.3">
      <c r="F80" s="9"/>
    </row>
    <row r="81" spans="6:6" x14ac:dyDescent="0.3">
      <c r="F81" s="1"/>
    </row>
    <row r="82" spans="6:6" x14ac:dyDescent="0.3">
      <c r="F82" s="1"/>
    </row>
  </sheetData>
  <sortState ref="C3:I78">
    <sortCondition sortBy="cellColor" ref="F3:F78" dxfId="10"/>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G134"/>
  <sheetViews>
    <sheetView workbookViewId="0">
      <selection activeCell="I31" sqref="I31"/>
    </sheetView>
  </sheetViews>
  <sheetFormatPr defaultRowHeight="14.4" x14ac:dyDescent="0.3"/>
  <cols>
    <col min="2" max="2" width="16.109375" customWidth="1"/>
    <col min="3" max="3" width="15.6640625" customWidth="1"/>
    <col min="4" max="4" width="15.33203125" customWidth="1"/>
    <col min="5" max="5" width="16.44140625" customWidth="1"/>
    <col min="6" max="6" width="15.88671875" customWidth="1"/>
    <col min="7" max="7" width="17.109375" customWidth="1"/>
  </cols>
  <sheetData>
    <row r="3" spans="2:7" x14ac:dyDescent="0.3">
      <c r="B3" s="21" t="s">
        <v>390</v>
      </c>
      <c r="C3" s="21" t="s">
        <v>391</v>
      </c>
      <c r="D3" s="21" t="s">
        <v>392</v>
      </c>
      <c r="E3" s="21" t="s">
        <v>393</v>
      </c>
      <c r="F3" s="22" t="s">
        <v>394</v>
      </c>
      <c r="G3" s="21" t="s">
        <v>395</v>
      </c>
    </row>
    <row r="4" spans="2:7" x14ac:dyDescent="0.3">
      <c r="B4" s="102" t="s">
        <v>396</v>
      </c>
      <c r="C4" s="22" t="s">
        <v>397</v>
      </c>
      <c r="D4" s="25">
        <v>106954</v>
      </c>
      <c r="E4" s="19">
        <v>154162</v>
      </c>
      <c r="F4" s="23">
        <v>0.69377667648317998</v>
      </c>
      <c r="G4" s="24">
        <v>43.52</v>
      </c>
    </row>
    <row r="5" spans="2:7" x14ac:dyDescent="0.3">
      <c r="B5" s="102" t="s">
        <v>398</v>
      </c>
      <c r="C5" s="22" t="s">
        <v>398</v>
      </c>
      <c r="D5" s="25">
        <v>66789</v>
      </c>
      <c r="E5" s="19">
        <v>111807</v>
      </c>
      <c r="F5" s="23">
        <v>0.59735973597359737</v>
      </c>
      <c r="G5" s="24">
        <v>27.67</v>
      </c>
    </row>
    <row r="6" spans="2:7" x14ac:dyDescent="0.3">
      <c r="B6" s="102" t="s">
        <v>403</v>
      </c>
      <c r="C6" s="22" t="s">
        <v>404</v>
      </c>
      <c r="D6" s="25">
        <v>58505</v>
      </c>
      <c r="E6" s="19">
        <v>82384</v>
      </c>
      <c r="F6" s="23">
        <v>0.71015002913187031</v>
      </c>
      <c r="G6" s="24">
        <v>22.26</v>
      </c>
    </row>
    <row r="7" spans="2:7" x14ac:dyDescent="0.3">
      <c r="B7" s="102" t="s">
        <v>399</v>
      </c>
      <c r="C7" s="22" t="s">
        <v>400</v>
      </c>
      <c r="D7" s="25">
        <v>37280</v>
      </c>
      <c r="E7" s="19">
        <v>94720</v>
      </c>
      <c r="F7" s="23">
        <v>0.39358108108108109</v>
      </c>
      <c r="G7" s="24">
        <v>19.12</v>
      </c>
    </row>
    <row r="8" spans="2:7" x14ac:dyDescent="0.3">
      <c r="B8" s="102" t="s">
        <v>409</v>
      </c>
      <c r="C8" s="22" t="s">
        <v>410</v>
      </c>
      <c r="D8" s="25">
        <v>34525</v>
      </c>
      <c r="E8" s="19">
        <v>34523</v>
      </c>
      <c r="F8" s="23">
        <v>1.0000579323928975</v>
      </c>
      <c r="G8" s="34" t="s">
        <v>411</v>
      </c>
    </row>
    <row r="9" spans="2:7" x14ac:dyDescent="0.3">
      <c r="B9" s="102" t="s">
        <v>405</v>
      </c>
      <c r="C9" s="22" t="s">
        <v>406</v>
      </c>
      <c r="D9" s="25">
        <v>28190</v>
      </c>
      <c r="E9" s="19">
        <v>65338</v>
      </c>
      <c r="F9" s="23">
        <v>0.43144877406715848</v>
      </c>
      <c r="G9" s="24">
        <v>16.39</v>
      </c>
    </row>
    <row r="10" spans="2:7" x14ac:dyDescent="0.3">
      <c r="B10" s="102" t="s">
        <v>401</v>
      </c>
      <c r="C10" s="22" t="s">
        <v>402</v>
      </c>
      <c r="D10" s="35">
        <v>19927</v>
      </c>
      <c r="E10" s="19">
        <v>93068</v>
      </c>
      <c r="F10" s="23">
        <v>0.21411226200197706</v>
      </c>
      <c r="G10" s="24">
        <v>11.73</v>
      </c>
    </row>
    <row r="11" spans="2:7" x14ac:dyDescent="0.3">
      <c r="B11" s="102" t="s">
        <v>416</v>
      </c>
      <c r="C11" s="22" t="s">
        <v>417</v>
      </c>
      <c r="D11" s="38">
        <v>9310</v>
      </c>
      <c r="E11" s="20">
        <v>16568</v>
      </c>
      <c r="F11" s="23">
        <v>0.56192660550458717</v>
      </c>
      <c r="G11" s="33">
        <v>3.28</v>
      </c>
    </row>
    <row r="12" spans="2:7" x14ac:dyDescent="0.3">
      <c r="B12" s="102" t="s">
        <v>442</v>
      </c>
      <c r="C12" s="22" t="s">
        <v>443</v>
      </c>
      <c r="D12" s="27">
        <v>9298</v>
      </c>
      <c r="E12" s="28">
        <v>9329</v>
      </c>
      <c r="F12" s="23">
        <v>0.99667702862043095</v>
      </c>
      <c r="G12" s="34" t="s">
        <v>411</v>
      </c>
    </row>
    <row r="13" spans="2:7" x14ac:dyDescent="0.3">
      <c r="B13" s="102" t="s">
        <v>424</v>
      </c>
      <c r="C13" s="22" t="s">
        <v>425</v>
      </c>
      <c r="D13" s="27">
        <v>8123</v>
      </c>
      <c r="E13" s="20">
        <v>11951</v>
      </c>
      <c r="F13" s="23">
        <v>0.67969207597690573</v>
      </c>
      <c r="G13" s="24">
        <v>3.34</v>
      </c>
    </row>
    <row r="14" spans="2:7" x14ac:dyDescent="0.3">
      <c r="B14" s="102" t="s">
        <v>418</v>
      </c>
      <c r="C14" s="22" t="s">
        <v>419</v>
      </c>
      <c r="D14" s="38">
        <v>7044</v>
      </c>
      <c r="E14" s="20">
        <v>15682</v>
      </c>
      <c r="F14" s="23">
        <v>0.44917740084172936</v>
      </c>
      <c r="G14" s="24">
        <v>6.03</v>
      </c>
    </row>
    <row r="15" spans="2:7" x14ac:dyDescent="0.3">
      <c r="B15" s="102" t="s">
        <v>428</v>
      </c>
      <c r="C15" s="22" t="s">
        <v>429</v>
      </c>
      <c r="D15" s="27">
        <v>5901</v>
      </c>
      <c r="E15" s="20">
        <v>11501</v>
      </c>
      <c r="F15" s="23">
        <v>0.51308581862446745</v>
      </c>
      <c r="G15" s="24">
        <v>5.32</v>
      </c>
    </row>
    <row r="16" spans="2:7" ht="15" x14ac:dyDescent="0.25">
      <c r="B16" s="102" t="s">
        <v>432</v>
      </c>
      <c r="C16" s="22" t="s">
        <v>433</v>
      </c>
      <c r="D16" s="38">
        <v>5191</v>
      </c>
      <c r="E16" s="20">
        <v>11214</v>
      </c>
      <c r="F16" s="23">
        <v>0.46290351346531122</v>
      </c>
      <c r="G16" s="24">
        <v>2.68</v>
      </c>
    </row>
    <row r="17" spans="2:7" ht="15" x14ac:dyDescent="0.25">
      <c r="B17" s="102" t="s">
        <v>438</v>
      </c>
      <c r="C17" s="22" t="s">
        <v>439</v>
      </c>
      <c r="D17" s="38">
        <v>4935</v>
      </c>
      <c r="E17" s="28">
        <v>9445</v>
      </c>
      <c r="F17" s="23">
        <v>0.52249867654843829</v>
      </c>
      <c r="G17" s="24">
        <v>3.35</v>
      </c>
    </row>
    <row r="18" spans="2:7" ht="15" x14ac:dyDescent="0.25">
      <c r="B18" s="102" t="s">
        <v>412</v>
      </c>
      <c r="C18" s="22" t="s">
        <v>413</v>
      </c>
      <c r="D18" s="27">
        <v>4598</v>
      </c>
      <c r="E18" s="19">
        <v>29017</v>
      </c>
      <c r="F18" s="23">
        <v>0.15845883447634146</v>
      </c>
      <c r="G18" s="24">
        <v>4.17</v>
      </c>
    </row>
    <row r="19" spans="2:7" ht="15" x14ac:dyDescent="0.25">
      <c r="B19" s="102" t="s">
        <v>407</v>
      </c>
      <c r="C19" s="22" t="s">
        <v>408</v>
      </c>
      <c r="D19" s="27">
        <v>4348</v>
      </c>
      <c r="E19" s="19">
        <v>40823</v>
      </c>
      <c r="F19" s="23">
        <v>0.10650858584621414</v>
      </c>
      <c r="G19" s="24">
        <v>2.57</v>
      </c>
    </row>
    <row r="20" spans="2:7" x14ac:dyDescent="0.3">
      <c r="B20" s="102" t="s">
        <v>440</v>
      </c>
      <c r="C20" s="22" t="s">
        <v>441</v>
      </c>
      <c r="D20" s="27">
        <v>4134</v>
      </c>
      <c r="E20" s="28">
        <v>9341</v>
      </c>
      <c r="F20" s="23">
        <v>0.4425650358633979</v>
      </c>
      <c r="G20" s="24">
        <v>1.76</v>
      </c>
    </row>
    <row r="21" spans="2:7" x14ac:dyDescent="0.3">
      <c r="B21" s="102" t="s">
        <v>422</v>
      </c>
      <c r="C21" s="22" t="s">
        <v>423</v>
      </c>
      <c r="D21" s="38">
        <v>3505</v>
      </c>
      <c r="E21" s="20">
        <v>13042</v>
      </c>
      <c r="F21" s="23">
        <v>0.26874712467412976</v>
      </c>
      <c r="G21" s="24">
        <v>2.57</v>
      </c>
    </row>
    <row r="22" spans="2:7" x14ac:dyDescent="0.3">
      <c r="B22" s="102" t="s">
        <v>465</v>
      </c>
      <c r="C22" s="22" t="s">
        <v>466</v>
      </c>
      <c r="D22" s="27">
        <v>3376</v>
      </c>
      <c r="E22" s="28">
        <v>5138</v>
      </c>
      <c r="F22" s="23">
        <v>0.65706500583884775</v>
      </c>
      <c r="G22" s="24">
        <v>6.18</v>
      </c>
    </row>
    <row r="23" spans="2:7" x14ac:dyDescent="0.3">
      <c r="B23" s="102" t="s">
        <v>452</v>
      </c>
      <c r="C23" s="22" t="s">
        <v>453</v>
      </c>
      <c r="D23" s="27">
        <v>3250</v>
      </c>
      <c r="E23" s="28">
        <v>7630</v>
      </c>
      <c r="F23" s="23">
        <v>0.42595019659239841</v>
      </c>
      <c r="G23" s="24">
        <v>1.43</v>
      </c>
    </row>
    <row r="24" spans="2:7" x14ac:dyDescent="0.3">
      <c r="B24" s="102" t="s">
        <v>443</v>
      </c>
      <c r="C24" s="22" t="s">
        <v>454</v>
      </c>
      <c r="D24" s="27">
        <v>3111</v>
      </c>
      <c r="E24" s="28">
        <v>6993</v>
      </c>
      <c r="F24" s="23">
        <v>0.44487344487344488</v>
      </c>
      <c r="G24" s="24">
        <v>1.44</v>
      </c>
    </row>
    <row r="25" spans="2:7" x14ac:dyDescent="0.3">
      <c r="B25" s="102" t="s">
        <v>420</v>
      </c>
      <c r="C25" s="22" t="s">
        <v>421</v>
      </c>
      <c r="D25" s="27">
        <v>2869</v>
      </c>
      <c r="E25" s="20">
        <v>13739</v>
      </c>
      <c r="F25" s="23">
        <v>0.20882160273673483</v>
      </c>
      <c r="G25" s="24">
        <v>0.99</v>
      </c>
    </row>
    <row r="26" spans="2:7" x14ac:dyDescent="0.3">
      <c r="B26" s="102" t="s">
        <v>414</v>
      </c>
      <c r="C26" s="22" t="s">
        <v>415</v>
      </c>
      <c r="D26" s="27">
        <v>2628</v>
      </c>
      <c r="E26" s="20">
        <v>19460</v>
      </c>
      <c r="F26" s="23">
        <v>0.13504624871531345</v>
      </c>
      <c r="G26" s="24">
        <v>1.95</v>
      </c>
    </row>
    <row r="27" spans="2:7" x14ac:dyDescent="0.3">
      <c r="B27" s="102" t="s">
        <v>434</v>
      </c>
      <c r="C27" s="22" t="s">
        <v>435</v>
      </c>
      <c r="D27" s="27">
        <v>2621</v>
      </c>
      <c r="E27" s="20">
        <v>11125</v>
      </c>
      <c r="F27" s="23">
        <v>0.23559550561797754</v>
      </c>
      <c r="G27" s="33">
        <v>0.88</v>
      </c>
    </row>
    <row r="28" spans="2:7" x14ac:dyDescent="0.3">
      <c r="B28" s="102" t="s">
        <v>457</v>
      </c>
      <c r="C28" s="22" t="s">
        <v>458</v>
      </c>
      <c r="D28" s="27">
        <v>2570</v>
      </c>
      <c r="E28" s="28">
        <v>6211</v>
      </c>
      <c r="F28" s="23">
        <v>0.41378199967799068</v>
      </c>
      <c r="G28" s="24">
        <v>1.25</v>
      </c>
    </row>
    <row r="29" spans="2:7" x14ac:dyDescent="0.3">
      <c r="B29" s="102" t="s">
        <v>436</v>
      </c>
      <c r="C29" s="22" t="s">
        <v>437</v>
      </c>
      <c r="D29" s="27">
        <v>2125</v>
      </c>
      <c r="E29" s="20">
        <v>10340</v>
      </c>
      <c r="F29" s="23">
        <v>0.20551257253384914</v>
      </c>
      <c r="G29" s="24">
        <v>2.8</v>
      </c>
    </row>
    <row r="30" spans="2:7" x14ac:dyDescent="0.3">
      <c r="B30" s="102" t="s">
        <v>471</v>
      </c>
      <c r="C30" s="22" t="s">
        <v>472</v>
      </c>
      <c r="D30" s="38">
        <v>1997</v>
      </c>
      <c r="E30" s="28">
        <v>4179</v>
      </c>
      <c r="F30" s="23">
        <v>0.47786551806652311</v>
      </c>
      <c r="G30" s="24">
        <v>1.06</v>
      </c>
    </row>
    <row r="31" spans="2:7" x14ac:dyDescent="0.3">
      <c r="B31" s="102" t="s">
        <v>446</v>
      </c>
      <c r="C31" s="22" t="s">
        <v>447</v>
      </c>
      <c r="D31" s="38">
        <v>1893</v>
      </c>
      <c r="E31" s="28">
        <v>9318</v>
      </c>
      <c r="F31" s="23">
        <v>0.20315518351577591</v>
      </c>
      <c r="G31" s="24">
        <v>1.35</v>
      </c>
    </row>
    <row r="32" spans="2:7" x14ac:dyDescent="0.3">
      <c r="B32" s="102" t="s">
        <v>463</v>
      </c>
      <c r="C32" s="22" t="s">
        <v>464</v>
      </c>
      <c r="D32" s="27">
        <v>1878</v>
      </c>
      <c r="E32" s="28">
        <v>5692</v>
      </c>
      <c r="F32" s="23">
        <v>0.32993675333801825</v>
      </c>
      <c r="G32" s="24">
        <v>1.59</v>
      </c>
    </row>
    <row r="33" spans="2:7" x14ac:dyDescent="0.3">
      <c r="B33" s="102" t="s">
        <v>467</v>
      </c>
      <c r="C33" s="22" t="s">
        <v>468</v>
      </c>
      <c r="D33" s="38">
        <v>1788</v>
      </c>
      <c r="E33" s="28">
        <v>4629</v>
      </c>
      <c r="F33" s="23">
        <v>0.38626053143227479</v>
      </c>
      <c r="G33" s="24">
        <v>1.34</v>
      </c>
    </row>
    <row r="34" spans="2:7" x14ac:dyDescent="0.3">
      <c r="B34" s="102" t="s">
        <v>444</v>
      </c>
      <c r="C34" s="22" t="s">
        <v>445</v>
      </c>
      <c r="D34" s="27">
        <v>1777</v>
      </c>
      <c r="E34" s="28">
        <v>9329</v>
      </c>
      <c r="F34" s="23">
        <v>0.19048129488691179</v>
      </c>
      <c r="G34" s="24">
        <v>0.99</v>
      </c>
    </row>
    <row r="35" spans="2:7" x14ac:dyDescent="0.3">
      <c r="B35" s="102" t="s">
        <v>479</v>
      </c>
      <c r="C35" s="22" t="s">
        <v>480</v>
      </c>
      <c r="D35" s="27">
        <v>1741</v>
      </c>
      <c r="E35" s="28">
        <v>3079</v>
      </c>
      <c r="F35" s="23">
        <v>0.56544332575511524</v>
      </c>
      <c r="G35" s="24">
        <v>1.07</v>
      </c>
    </row>
    <row r="36" spans="2:7" x14ac:dyDescent="0.3">
      <c r="B36" s="102" t="s">
        <v>475</v>
      </c>
      <c r="C36" s="22" t="s">
        <v>476</v>
      </c>
      <c r="D36" s="38">
        <v>1734</v>
      </c>
      <c r="E36" s="28">
        <v>3668</v>
      </c>
      <c r="F36" s="23">
        <v>0.47273718647764451</v>
      </c>
      <c r="G36" s="24">
        <v>1.17</v>
      </c>
    </row>
    <row r="37" spans="2:7" x14ac:dyDescent="0.3">
      <c r="B37" s="102" t="s">
        <v>459</v>
      </c>
      <c r="C37" s="22" t="s">
        <v>460</v>
      </c>
      <c r="D37" s="27">
        <v>1684</v>
      </c>
      <c r="E37" s="28">
        <v>6065</v>
      </c>
      <c r="F37" s="23">
        <v>0.27765869744435284</v>
      </c>
      <c r="G37" s="24">
        <v>1.83</v>
      </c>
    </row>
    <row r="38" spans="2:7" x14ac:dyDescent="0.3">
      <c r="B38" s="102" t="s">
        <v>473</v>
      </c>
      <c r="C38" s="22" t="s">
        <v>474</v>
      </c>
      <c r="D38" s="27">
        <v>1641</v>
      </c>
      <c r="E38" s="28">
        <v>3669</v>
      </c>
      <c r="F38" s="23">
        <v>0.44726083401471789</v>
      </c>
      <c r="G38" s="24">
        <v>0.95</v>
      </c>
    </row>
    <row r="39" spans="2:7" x14ac:dyDescent="0.3">
      <c r="B39" s="102" t="s">
        <v>461</v>
      </c>
      <c r="C39" s="22" t="s">
        <v>462</v>
      </c>
      <c r="D39" s="38">
        <v>1464</v>
      </c>
      <c r="E39" s="28">
        <v>5849</v>
      </c>
      <c r="F39" s="23">
        <v>0.25029919644383658</v>
      </c>
      <c r="G39" s="24">
        <v>2.0699999999999998</v>
      </c>
    </row>
    <row r="40" spans="2:7" x14ac:dyDescent="0.3">
      <c r="B40" s="102" t="s">
        <v>430</v>
      </c>
      <c r="C40" s="22" t="s">
        <v>431</v>
      </c>
      <c r="D40" s="38">
        <v>1313</v>
      </c>
      <c r="E40" s="20">
        <v>11363</v>
      </c>
      <c r="F40" s="23">
        <v>0.11555047082636628</v>
      </c>
      <c r="G40" s="24">
        <v>1.73</v>
      </c>
    </row>
    <row r="41" spans="2:7" x14ac:dyDescent="0.3">
      <c r="B41" s="102" t="s">
        <v>455</v>
      </c>
      <c r="C41" s="22" t="s">
        <v>456</v>
      </c>
      <c r="D41" s="38">
        <v>1203</v>
      </c>
      <c r="E41" s="28">
        <v>6604</v>
      </c>
      <c r="F41" s="23">
        <v>0.18216232586311326</v>
      </c>
      <c r="G41" s="24">
        <v>0.51</v>
      </c>
    </row>
    <row r="42" spans="2:7" x14ac:dyDescent="0.3">
      <c r="B42" s="102" t="s">
        <v>426</v>
      </c>
      <c r="C42" s="22" t="s">
        <v>427</v>
      </c>
      <c r="D42" s="27">
        <v>1183</v>
      </c>
      <c r="E42" s="20">
        <v>11512</v>
      </c>
      <c r="F42" s="23">
        <v>0.10276233495482974</v>
      </c>
      <c r="G42" s="24">
        <v>1.1299999999999999</v>
      </c>
    </row>
    <row r="43" spans="2:7" x14ac:dyDescent="0.3">
      <c r="B43" s="102" t="s">
        <v>487</v>
      </c>
      <c r="C43" s="22" t="s">
        <v>488</v>
      </c>
      <c r="D43" s="27">
        <v>1017</v>
      </c>
      <c r="E43" s="28">
        <v>1791</v>
      </c>
      <c r="F43" s="23">
        <v>0.56783919597989951</v>
      </c>
      <c r="G43" s="24">
        <v>0.76</v>
      </c>
    </row>
    <row r="44" spans="2:7" x14ac:dyDescent="0.3">
      <c r="B44" s="102" t="s">
        <v>483</v>
      </c>
      <c r="C44" s="22" t="s">
        <v>484</v>
      </c>
      <c r="D44" s="37">
        <v>997</v>
      </c>
      <c r="E44" s="28">
        <v>2134</v>
      </c>
      <c r="F44" s="23">
        <v>0.46719775070290537</v>
      </c>
      <c r="G44" s="24">
        <v>0.57999999999999996</v>
      </c>
    </row>
    <row r="45" spans="2:7" ht="25.95" customHeight="1" x14ac:dyDescent="0.3">
      <c r="B45" s="102" t="s">
        <v>448</v>
      </c>
      <c r="C45" s="22" t="s">
        <v>449</v>
      </c>
      <c r="D45" s="37">
        <v>939</v>
      </c>
      <c r="E45" s="28">
        <v>7712</v>
      </c>
      <c r="F45" s="23">
        <v>0.12175829875518672</v>
      </c>
      <c r="G45" s="24">
        <v>1.01</v>
      </c>
    </row>
    <row r="46" spans="2:7" x14ac:dyDescent="0.3">
      <c r="B46" s="102" t="s">
        <v>481</v>
      </c>
      <c r="C46" s="22" t="s">
        <v>482</v>
      </c>
      <c r="D46" s="37">
        <v>847</v>
      </c>
      <c r="E46" s="28">
        <v>2369</v>
      </c>
      <c r="F46" s="23">
        <v>0.3575348248205994</v>
      </c>
      <c r="G46" s="24">
        <v>0.48</v>
      </c>
    </row>
    <row r="47" spans="2:7" x14ac:dyDescent="0.3">
      <c r="B47" s="102" t="s">
        <v>477</v>
      </c>
      <c r="C47" s="22" t="s">
        <v>478</v>
      </c>
      <c r="D47" s="37">
        <v>820</v>
      </c>
      <c r="E47" s="28">
        <v>3138</v>
      </c>
      <c r="F47" s="23">
        <v>0.26131293817718293</v>
      </c>
      <c r="G47" s="24">
        <v>0.8</v>
      </c>
    </row>
    <row r="48" spans="2:7" x14ac:dyDescent="0.3">
      <c r="B48" s="102" t="s">
        <v>469</v>
      </c>
      <c r="C48" s="101" t="s">
        <v>470</v>
      </c>
      <c r="D48" s="37">
        <v>812</v>
      </c>
      <c r="E48" s="28">
        <v>4275</v>
      </c>
      <c r="F48" s="23">
        <v>0.18994152046783624</v>
      </c>
      <c r="G48" s="24">
        <v>1.17</v>
      </c>
    </row>
    <row r="49" spans="2:7" x14ac:dyDescent="0.3">
      <c r="B49" s="102" t="s">
        <v>491</v>
      </c>
      <c r="C49" s="22" t="s">
        <v>492</v>
      </c>
      <c r="D49" s="37">
        <v>615</v>
      </c>
      <c r="E49" s="28">
        <v>1709</v>
      </c>
      <c r="F49" s="23">
        <v>0.35985956699824456</v>
      </c>
      <c r="G49" s="24">
        <v>0.78</v>
      </c>
    </row>
    <row r="50" spans="2:7" x14ac:dyDescent="0.3">
      <c r="B50" s="102" t="s">
        <v>495</v>
      </c>
      <c r="C50" s="22" t="s">
        <v>496</v>
      </c>
      <c r="D50" s="37">
        <v>605</v>
      </c>
      <c r="E50" s="28">
        <v>1179</v>
      </c>
      <c r="F50" s="23">
        <v>0.5131467345207803</v>
      </c>
      <c r="G50" s="24">
        <v>0.71</v>
      </c>
    </row>
    <row r="51" spans="2:7" x14ac:dyDescent="0.3">
      <c r="B51" s="102" t="s">
        <v>499</v>
      </c>
      <c r="C51" s="22" t="s">
        <v>499</v>
      </c>
      <c r="D51" s="37">
        <v>589</v>
      </c>
      <c r="E51" s="28">
        <v>1121</v>
      </c>
      <c r="F51" s="23">
        <v>0.52542372881355937</v>
      </c>
      <c r="G51" s="24">
        <v>1.08</v>
      </c>
    </row>
    <row r="52" spans="2:7" x14ac:dyDescent="0.3">
      <c r="B52" s="102" t="s">
        <v>489</v>
      </c>
      <c r="C52" s="22" t="s">
        <v>490</v>
      </c>
      <c r="D52" s="37">
        <v>468</v>
      </c>
      <c r="E52" s="28">
        <v>1748</v>
      </c>
      <c r="F52" s="23">
        <v>0.26773455377574373</v>
      </c>
      <c r="G52" s="24">
        <v>0.34</v>
      </c>
    </row>
    <row r="53" spans="2:7" x14ac:dyDescent="0.3">
      <c r="B53" s="102" t="s">
        <v>485</v>
      </c>
      <c r="C53" s="22" t="s">
        <v>486</v>
      </c>
      <c r="D53" s="37">
        <v>401</v>
      </c>
      <c r="E53" s="28">
        <v>2016</v>
      </c>
      <c r="F53" s="23">
        <v>0.19890873015873015</v>
      </c>
      <c r="G53" s="24">
        <v>0.44</v>
      </c>
    </row>
    <row r="54" spans="2:7" x14ac:dyDescent="0.3">
      <c r="B54" s="102" t="s">
        <v>493</v>
      </c>
      <c r="C54" s="22" t="s">
        <v>494</v>
      </c>
      <c r="D54" s="37">
        <v>343</v>
      </c>
      <c r="E54" s="28">
        <v>1290</v>
      </c>
      <c r="F54" s="23">
        <v>0.26589147286821707</v>
      </c>
      <c r="G54" s="24">
        <v>0.34</v>
      </c>
    </row>
    <row r="55" spans="2:7" x14ac:dyDescent="0.3">
      <c r="B55" s="102" t="s">
        <v>497</v>
      </c>
      <c r="C55" s="22" t="s">
        <v>498</v>
      </c>
      <c r="D55" s="37">
        <v>332</v>
      </c>
      <c r="E55" s="28">
        <v>1174</v>
      </c>
      <c r="F55" s="23">
        <v>0.282793867120954</v>
      </c>
      <c r="G55" s="24">
        <v>1.04</v>
      </c>
    </row>
    <row r="56" spans="2:7" x14ac:dyDescent="0.3">
      <c r="B56" s="102" t="s">
        <v>502</v>
      </c>
      <c r="C56" s="22" t="s">
        <v>503</v>
      </c>
      <c r="D56" s="37">
        <v>312</v>
      </c>
      <c r="E56" s="29">
        <v>700</v>
      </c>
      <c r="F56" s="23">
        <v>0.44571428571428573</v>
      </c>
      <c r="G56" s="24">
        <v>0.21</v>
      </c>
    </row>
    <row r="57" spans="2:7" x14ac:dyDescent="0.3">
      <c r="B57" s="102" t="s">
        <v>500</v>
      </c>
      <c r="C57" s="22" t="s">
        <v>501</v>
      </c>
      <c r="D57" s="37">
        <v>245</v>
      </c>
      <c r="E57" s="29">
        <v>859</v>
      </c>
      <c r="F57" s="23">
        <v>0.28521536670547148</v>
      </c>
      <c r="G57" s="24">
        <v>0.69</v>
      </c>
    </row>
    <row r="58" spans="2:7" x14ac:dyDescent="0.3">
      <c r="B58" s="102" t="s">
        <v>450</v>
      </c>
      <c r="C58" s="22" t="s">
        <v>451</v>
      </c>
      <c r="D58" s="37">
        <v>190</v>
      </c>
      <c r="E58" s="28">
        <v>7712</v>
      </c>
      <c r="F58" s="23">
        <v>2.4636929460580912E-2</v>
      </c>
      <c r="G58" s="24">
        <v>0.95</v>
      </c>
    </row>
    <row r="59" spans="2:7" x14ac:dyDescent="0.3">
      <c r="B59" s="102" t="s">
        <v>504</v>
      </c>
      <c r="C59" s="22" t="s">
        <v>505</v>
      </c>
      <c r="D59" s="26">
        <v>182</v>
      </c>
      <c r="E59" s="29">
        <v>506</v>
      </c>
      <c r="F59" s="23">
        <v>0.35968379446640314</v>
      </c>
      <c r="G59" s="24">
        <v>0.98</v>
      </c>
    </row>
    <row r="60" spans="2:7" x14ac:dyDescent="0.3">
      <c r="B60" s="22" t="s">
        <v>508</v>
      </c>
      <c r="C60" s="22" t="s">
        <v>400</v>
      </c>
      <c r="D60" s="36">
        <v>7389</v>
      </c>
      <c r="E60" s="19">
        <v>94720</v>
      </c>
      <c r="F60" s="23">
        <v>7.800886824324324E-2</v>
      </c>
      <c r="G60" s="24">
        <v>3.25</v>
      </c>
    </row>
    <row r="61" spans="2:7" x14ac:dyDescent="0.3">
      <c r="B61" s="22" t="s">
        <v>506</v>
      </c>
      <c r="C61" s="22" t="s">
        <v>397</v>
      </c>
      <c r="D61" s="36">
        <v>6781</v>
      </c>
      <c r="E61" s="19">
        <v>154162</v>
      </c>
      <c r="F61" s="23">
        <v>4.3986196338916206E-2</v>
      </c>
      <c r="G61" s="24">
        <v>2.14</v>
      </c>
    </row>
    <row r="62" spans="2:7" x14ac:dyDescent="0.3">
      <c r="B62" s="22" t="s">
        <v>512</v>
      </c>
      <c r="C62" s="22" t="s">
        <v>402</v>
      </c>
      <c r="D62" s="36">
        <v>6357</v>
      </c>
      <c r="E62" s="19">
        <v>93068</v>
      </c>
      <c r="F62" s="23">
        <v>6.8304895345338887E-2</v>
      </c>
      <c r="G62" s="24">
        <v>11.8</v>
      </c>
    </row>
    <row r="63" spans="2:7" x14ac:dyDescent="0.3">
      <c r="B63" s="22" t="s">
        <v>513</v>
      </c>
      <c r="C63" s="22" t="s">
        <v>402</v>
      </c>
      <c r="D63" s="36">
        <v>4688</v>
      </c>
      <c r="E63" s="19">
        <v>93068</v>
      </c>
      <c r="F63" s="23">
        <v>5.0371771178063351E-2</v>
      </c>
      <c r="G63" s="24">
        <v>2.0499999999999998</v>
      </c>
    </row>
    <row r="64" spans="2:7" x14ac:dyDescent="0.3">
      <c r="B64" s="22" t="s">
        <v>550</v>
      </c>
      <c r="C64" s="22" t="s">
        <v>445</v>
      </c>
      <c r="D64" s="36">
        <v>2214</v>
      </c>
      <c r="E64" s="28">
        <v>9329</v>
      </c>
      <c r="F64" s="23">
        <v>0.23732447207632115</v>
      </c>
      <c r="G64" s="24">
        <v>4.47</v>
      </c>
    </row>
    <row r="65" spans="2:7" x14ac:dyDescent="0.3">
      <c r="B65" s="22" t="s">
        <v>516</v>
      </c>
      <c r="C65" s="22" t="s">
        <v>406</v>
      </c>
      <c r="D65" s="36">
        <v>1984</v>
      </c>
      <c r="E65" s="19">
        <v>65338</v>
      </c>
      <c r="F65" s="23">
        <v>3.0365177997489976E-2</v>
      </c>
      <c r="G65" s="24">
        <v>1.74</v>
      </c>
    </row>
    <row r="66" spans="2:7" x14ac:dyDescent="0.3">
      <c r="B66" s="22" t="s">
        <v>521</v>
      </c>
      <c r="C66" s="22" t="s">
        <v>413</v>
      </c>
      <c r="D66" s="36">
        <v>1871</v>
      </c>
      <c r="E66" s="19">
        <v>29017</v>
      </c>
      <c r="F66" s="23">
        <v>6.4479443085088045E-2</v>
      </c>
      <c r="G66" s="24">
        <v>1.19</v>
      </c>
    </row>
    <row r="67" spans="2:7" x14ac:dyDescent="0.3">
      <c r="B67" s="22" t="s">
        <v>509</v>
      </c>
      <c r="C67" s="22" t="s">
        <v>400</v>
      </c>
      <c r="D67" s="36">
        <v>1869</v>
      </c>
      <c r="E67" s="19">
        <v>94720</v>
      </c>
      <c r="F67" s="23">
        <v>1.9731841216216215E-2</v>
      </c>
      <c r="G67" s="24">
        <v>1.5</v>
      </c>
    </row>
    <row r="68" spans="2:7" x14ac:dyDescent="0.3">
      <c r="B68" s="22" t="s">
        <v>517</v>
      </c>
      <c r="C68" s="22" t="s">
        <v>408</v>
      </c>
      <c r="D68" s="36">
        <v>1809</v>
      </c>
      <c r="E68" s="19">
        <v>40823</v>
      </c>
      <c r="F68" s="23">
        <v>4.4313254782843002E-2</v>
      </c>
      <c r="G68" s="24">
        <v>1</v>
      </c>
    </row>
    <row r="69" spans="2:7" x14ac:dyDescent="0.3">
      <c r="B69" s="22" t="s">
        <v>510</v>
      </c>
      <c r="C69" s="22" t="s">
        <v>400</v>
      </c>
      <c r="D69" s="36">
        <v>1520</v>
      </c>
      <c r="E69" s="19">
        <v>94720</v>
      </c>
      <c r="F69" s="23">
        <v>1.6047297297297296E-2</v>
      </c>
      <c r="G69" s="24">
        <v>1.93</v>
      </c>
    </row>
    <row r="70" spans="2:7" ht="27.6" x14ac:dyDescent="0.3">
      <c r="B70" s="22" t="s">
        <v>511</v>
      </c>
      <c r="C70" s="22" t="s">
        <v>400</v>
      </c>
      <c r="D70" s="36">
        <v>1271</v>
      </c>
      <c r="E70" s="19">
        <v>94720</v>
      </c>
      <c r="F70" s="23">
        <v>1.3418496621621622E-2</v>
      </c>
      <c r="G70" s="24">
        <v>0.8</v>
      </c>
    </row>
    <row r="71" spans="2:7" x14ac:dyDescent="0.3">
      <c r="B71" s="22" t="s">
        <v>536</v>
      </c>
      <c r="C71" s="22" t="s">
        <v>431</v>
      </c>
      <c r="D71" s="36">
        <v>1048</v>
      </c>
      <c r="E71" s="20">
        <v>11363</v>
      </c>
      <c r="F71" s="23">
        <v>9.2229164833230667E-2</v>
      </c>
      <c r="G71" s="24">
        <v>0.6</v>
      </c>
    </row>
    <row r="72" spans="2:7" x14ac:dyDescent="0.3">
      <c r="B72" s="22" t="s">
        <v>531</v>
      </c>
      <c r="C72" s="22" t="s">
        <v>427</v>
      </c>
      <c r="D72" s="36">
        <v>1038</v>
      </c>
      <c r="E72" s="20">
        <v>11512</v>
      </c>
      <c r="F72" s="23">
        <v>9.016678248783877E-2</v>
      </c>
      <c r="G72" s="24">
        <v>0.67</v>
      </c>
    </row>
    <row r="73" spans="2:7" x14ac:dyDescent="0.3">
      <c r="B73" s="22" t="s">
        <v>523</v>
      </c>
      <c r="C73" s="22" t="s">
        <v>415</v>
      </c>
      <c r="D73" s="36">
        <v>1037</v>
      </c>
      <c r="E73" s="20">
        <v>19460</v>
      </c>
      <c r="F73" s="23">
        <v>5.3288797533401849E-2</v>
      </c>
      <c r="G73" s="24">
        <v>1.01</v>
      </c>
    </row>
    <row r="74" spans="2:7" x14ac:dyDescent="0.3">
      <c r="B74" s="22" t="s">
        <v>528</v>
      </c>
      <c r="C74" s="22" t="s">
        <v>421</v>
      </c>
      <c r="D74" s="36">
        <v>1016</v>
      </c>
      <c r="E74" s="20">
        <v>13739</v>
      </c>
      <c r="F74" s="23">
        <v>7.3950069146226066E-2</v>
      </c>
      <c r="G74" s="24">
        <v>0.27</v>
      </c>
    </row>
    <row r="75" spans="2:7" x14ac:dyDescent="0.3">
      <c r="B75" s="22" t="s">
        <v>524</v>
      </c>
      <c r="C75" s="22" t="s">
        <v>415</v>
      </c>
      <c r="D75" s="26">
        <v>938</v>
      </c>
      <c r="E75" s="20">
        <v>19460</v>
      </c>
      <c r="F75" s="23">
        <v>4.8201438848920863E-2</v>
      </c>
      <c r="G75" s="24">
        <v>0.78</v>
      </c>
    </row>
    <row r="76" spans="2:7" x14ac:dyDescent="0.3">
      <c r="B76" s="22" t="s">
        <v>518</v>
      </c>
      <c r="C76" s="22" t="s">
        <v>408</v>
      </c>
      <c r="D76" s="37">
        <v>917</v>
      </c>
      <c r="E76" s="19">
        <v>40823</v>
      </c>
      <c r="F76" s="23">
        <v>2.2462827327731916E-2</v>
      </c>
      <c r="G76" s="24">
        <v>1.3</v>
      </c>
    </row>
    <row r="77" spans="2:7" x14ac:dyDescent="0.3">
      <c r="B77" s="22" t="s">
        <v>522</v>
      </c>
      <c r="C77" s="22" t="s">
        <v>413</v>
      </c>
      <c r="D77" s="26">
        <v>842</v>
      </c>
      <c r="E77" s="19">
        <v>29017</v>
      </c>
      <c r="F77" s="23">
        <v>2.9017472516111247E-2</v>
      </c>
      <c r="G77" s="24">
        <v>0.56000000000000005</v>
      </c>
    </row>
    <row r="78" spans="2:7" x14ac:dyDescent="0.3">
      <c r="B78" s="22" t="s">
        <v>538</v>
      </c>
      <c r="C78" s="22" t="s">
        <v>433</v>
      </c>
      <c r="D78" s="37">
        <v>840</v>
      </c>
      <c r="E78" s="20">
        <v>11214</v>
      </c>
      <c r="F78" s="23">
        <v>7.4906367041198504E-2</v>
      </c>
      <c r="G78" s="24">
        <v>0.97</v>
      </c>
    </row>
    <row r="79" spans="2:7" x14ac:dyDescent="0.3">
      <c r="B79" s="101" t="s">
        <v>551</v>
      </c>
      <c r="C79" s="22" t="s">
        <v>451</v>
      </c>
      <c r="D79" s="26">
        <v>838</v>
      </c>
      <c r="E79" s="28">
        <v>7712</v>
      </c>
      <c r="F79" s="23">
        <v>0.10866182572614108</v>
      </c>
      <c r="G79" s="24">
        <v>0.79</v>
      </c>
    </row>
    <row r="80" spans="2:7" x14ac:dyDescent="0.3">
      <c r="B80" s="22" t="s">
        <v>539</v>
      </c>
      <c r="C80" s="22" t="s">
        <v>435</v>
      </c>
      <c r="D80" s="26">
        <v>810</v>
      </c>
      <c r="E80" s="20">
        <v>11125</v>
      </c>
      <c r="F80" s="23">
        <v>7.2808988764044943E-2</v>
      </c>
      <c r="G80" s="24">
        <v>0.28000000000000003</v>
      </c>
    </row>
    <row r="81" spans="2:7" x14ac:dyDescent="0.3">
      <c r="B81" s="22" t="s">
        <v>556</v>
      </c>
      <c r="C81" s="22" t="s">
        <v>456</v>
      </c>
      <c r="D81" s="26">
        <v>808</v>
      </c>
      <c r="E81" s="28">
        <v>6604</v>
      </c>
      <c r="F81" s="23">
        <v>0.12235009085402786</v>
      </c>
      <c r="G81" s="24">
        <v>0.43</v>
      </c>
    </row>
    <row r="82" spans="2:7" x14ac:dyDescent="0.3">
      <c r="B82" s="22" t="s">
        <v>519</v>
      </c>
      <c r="C82" s="22" t="s">
        <v>408</v>
      </c>
      <c r="D82" s="26">
        <v>720</v>
      </c>
      <c r="E82" s="19">
        <v>40823</v>
      </c>
      <c r="F82" s="23">
        <v>1.7637116331479803E-2</v>
      </c>
      <c r="G82" s="24">
        <v>0.57999999999999996</v>
      </c>
    </row>
    <row r="83" spans="2:7" x14ac:dyDescent="0.3">
      <c r="B83" s="22" t="s">
        <v>540</v>
      </c>
      <c r="C83" s="22" t="s">
        <v>435</v>
      </c>
      <c r="D83" s="37">
        <v>714</v>
      </c>
      <c r="E83" s="20">
        <v>11125</v>
      </c>
      <c r="F83" s="23">
        <v>6.4179775280898882E-2</v>
      </c>
      <c r="G83" s="24">
        <v>0.6</v>
      </c>
    </row>
    <row r="84" spans="2:7" x14ac:dyDescent="0.3">
      <c r="B84" s="22" t="s">
        <v>544</v>
      </c>
      <c r="C84" s="22" t="s">
        <v>437</v>
      </c>
      <c r="D84" s="26">
        <v>708</v>
      </c>
      <c r="E84" s="20">
        <v>10340</v>
      </c>
      <c r="F84" s="23">
        <v>6.8471953578336561E-2</v>
      </c>
      <c r="G84" s="24">
        <v>0.8</v>
      </c>
    </row>
    <row r="85" spans="2:7" x14ac:dyDescent="0.3">
      <c r="B85" s="22" t="s">
        <v>558</v>
      </c>
      <c r="C85" s="22" t="s">
        <v>460</v>
      </c>
      <c r="D85" s="26">
        <v>708</v>
      </c>
      <c r="E85" s="28">
        <v>6065</v>
      </c>
      <c r="F85" s="23">
        <v>0.1167353668590272</v>
      </c>
      <c r="G85" s="24">
        <v>0.31</v>
      </c>
    </row>
    <row r="86" spans="2:7" x14ac:dyDescent="0.3">
      <c r="B86" s="22" t="s">
        <v>404</v>
      </c>
      <c r="C86" s="22" t="s">
        <v>404</v>
      </c>
      <c r="D86" s="37">
        <v>685</v>
      </c>
      <c r="E86" s="19">
        <v>82384</v>
      </c>
      <c r="F86" s="23">
        <v>8.3147213051077886E-3</v>
      </c>
      <c r="G86" s="24">
        <v>0.53</v>
      </c>
    </row>
    <row r="87" spans="2:7" x14ac:dyDescent="0.3">
      <c r="B87" s="22" t="s">
        <v>520</v>
      </c>
      <c r="C87" s="22" t="s">
        <v>410</v>
      </c>
      <c r="D87" s="26">
        <v>675</v>
      </c>
      <c r="E87" s="19">
        <v>34523</v>
      </c>
      <c r="F87" s="23">
        <v>1.9552182602902413E-2</v>
      </c>
      <c r="G87" s="24">
        <v>2.23</v>
      </c>
    </row>
    <row r="88" spans="2:7" x14ac:dyDescent="0.3">
      <c r="B88" s="22" t="s">
        <v>476</v>
      </c>
      <c r="C88" s="22" t="s">
        <v>451</v>
      </c>
      <c r="D88" s="26">
        <v>642</v>
      </c>
      <c r="E88" s="28">
        <v>7712</v>
      </c>
      <c r="F88" s="23">
        <v>8.3246887966804975E-2</v>
      </c>
      <c r="G88" s="24">
        <v>1.02</v>
      </c>
    </row>
    <row r="89" spans="2:7" x14ac:dyDescent="0.3">
      <c r="B89" s="22" t="s">
        <v>561</v>
      </c>
      <c r="C89" s="22" t="s">
        <v>462</v>
      </c>
      <c r="D89" s="26">
        <v>598</v>
      </c>
      <c r="E89" s="28">
        <v>5849</v>
      </c>
      <c r="F89" s="23">
        <v>0.1022396990938622</v>
      </c>
      <c r="G89" s="24">
        <v>0.44</v>
      </c>
    </row>
    <row r="90" spans="2:7" x14ac:dyDescent="0.3">
      <c r="B90" s="22" t="s">
        <v>514</v>
      </c>
      <c r="C90" s="22" t="s">
        <v>404</v>
      </c>
      <c r="D90" s="26">
        <v>597</v>
      </c>
      <c r="E90" s="19">
        <v>82384</v>
      </c>
      <c r="F90" s="23">
        <v>7.2465527286851815E-3</v>
      </c>
      <c r="G90" s="24">
        <v>0.35</v>
      </c>
    </row>
    <row r="91" spans="2:7" x14ac:dyDescent="0.3">
      <c r="B91" s="22" t="s">
        <v>545</v>
      </c>
      <c r="C91" s="22" t="s">
        <v>437</v>
      </c>
      <c r="D91" s="37">
        <v>595</v>
      </c>
      <c r="E91" s="20">
        <v>10340</v>
      </c>
      <c r="F91" s="23">
        <v>5.7543520309477757E-2</v>
      </c>
      <c r="G91" s="24">
        <v>0.3</v>
      </c>
    </row>
    <row r="92" spans="2:7" x14ac:dyDescent="0.3">
      <c r="B92" s="22" t="s">
        <v>537</v>
      </c>
      <c r="C92" s="22" t="s">
        <v>431</v>
      </c>
      <c r="D92" s="26">
        <v>544</v>
      </c>
      <c r="E92" s="20">
        <v>11363</v>
      </c>
      <c r="F92" s="23">
        <v>4.7874680982135001E-2</v>
      </c>
      <c r="G92" s="24">
        <v>0.38</v>
      </c>
    </row>
    <row r="93" spans="2:7" x14ac:dyDescent="0.3">
      <c r="B93" s="22" t="s">
        <v>574</v>
      </c>
      <c r="C93" s="22" t="s">
        <v>486</v>
      </c>
      <c r="D93" s="26">
        <v>527</v>
      </c>
      <c r="E93" s="28">
        <v>2016</v>
      </c>
      <c r="F93" s="23">
        <v>0.26140873015873017</v>
      </c>
      <c r="G93" s="24">
        <v>0.89</v>
      </c>
    </row>
    <row r="94" spans="2:7" x14ac:dyDescent="0.3">
      <c r="B94" s="22" t="s">
        <v>557</v>
      </c>
      <c r="C94" s="22" t="s">
        <v>458</v>
      </c>
      <c r="D94" s="26">
        <v>509</v>
      </c>
      <c r="E94" s="28">
        <v>6211</v>
      </c>
      <c r="F94" s="23">
        <v>8.1951376589921104E-2</v>
      </c>
      <c r="G94" s="24">
        <v>0.92</v>
      </c>
    </row>
    <row r="95" spans="2:7" x14ac:dyDescent="0.3">
      <c r="B95" s="22" t="s">
        <v>546</v>
      </c>
      <c r="C95" s="22" t="s">
        <v>437</v>
      </c>
      <c r="D95" s="26">
        <v>438</v>
      </c>
      <c r="E95" s="20">
        <v>10340</v>
      </c>
      <c r="F95" s="23">
        <v>4.2359767891682783E-2</v>
      </c>
      <c r="G95" s="24">
        <v>0.48</v>
      </c>
    </row>
    <row r="96" spans="2:7" x14ac:dyDescent="0.3">
      <c r="B96" s="22" t="s">
        <v>529</v>
      </c>
      <c r="C96" s="22" t="s">
        <v>423</v>
      </c>
      <c r="D96" s="26">
        <v>428</v>
      </c>
      <c r="E96" s="20">
        <v>13042</v>
      </c>
      <c r="F96" s="23">
        <v>3.2817052599294586E-2</v>
      </c>
      <c r="G96" s="24">
        <v>0.24</v>
      </c>
    </row>
    <row r="97" spans="2:7" x14ac:dyDescent="0.3">
      <c r="B97" s="22" t="s">
        <v>565</v>
      </c>
      <c r="C97" s="22" t="s">
        <v>470</v>
      </c>
      <c r="D97" s="26">
        <v>420</v>
      </c>
      <c r="E97" s="28">
        <v>4275</v>
      </c>
      <c r="F97" s="23">
        <v>9.8245614035087719E-2</v>
      </c>
      <c r="G97" s="24">
        <v>0.6</v>
      </c>
    </row>
    <row r="98" spans="2:7" x14ac:dyDescent="0.3">
      <c r="B98" s="22" t="s">
        <v>552</v>
      </c>
      <c r="C98" s="22" t="s">
        <v>451</v>
      </c>
      <c r="D98" s="26">
        <v>375</v>
      </c>
      <c r="E98" s="28">
        <v>7712</v>
      </c>
      <c r="F98" s="23">
        <v>4.8625518672199171E-2</v>
      </c>
      <c r="G98" s="24">
        <v>0.96</v>
      </c>
    </row>
    <row r="99" spans="2:7" x14ac:dyDescent="0.3">
      <c r="B99" s="22" t="s">
        <v>560</v>
      </c>
      <c r="C99" s="22" t="s">
        <v>466</v>
      </c>
      <c r="D99" s="26">
        <v>375</v>
      </c>
      <c r="E99" s="28">
        <v>6065</v>
      </c>
      <c r="F99" s="23">
        <v>6.1830173124484751E-2</v>
      </c>
      <c r="G99" s="24">
        <v>1.99</v>
      </c>
    </row>
    <row r="100" spans="2:7" x14ac:dyDescent="0.3">
      <c r="B100" s="22" t="s">
        <v>559</v>
      </c>
      <c r="C100" s="22" t="s">
        <v>460</v>
      </c>
      <c r="D100" s="26">
        <v>316</v>
      </c>
      <c r="E100" s="28">
        <v>6065</v>
      </c>
      <c r="F100" s="23">
        <v>5.2102225886232478E-2</v>
      </c>
      <c r="G100" s="24">
        <v>0.31</v>
      </c>
    </row>
    <row r="101" spans="2:7" x14ac:dyDescent="0.3">
      <c r="B101" s="22" t="s">
        <v>571</v>
      </c>
      <c r="C101" s="22" t="s">
        <v>478</v>
      </c>
      <c r="D101" s="26">
        <v>309</v>
      </c>
      <c r="E101" s="28">
        <v>3138</v>
      </c>
      <c r="F101" s="23">
        <v>9.8470363288718929E-2</v>
      </c>
      <c r="G101" s="24">
        <v>0.53</v>
      </c>
    </row>
    <row r="102" spans="2:7" x14ac:dyDescent="0.3">
      <c r="B102" s="22" t="s">
        <v>553</v>
      </c>
      <c r="C102" s="22" t="s">
        <v>453</v>
      </c>
      <c r="D102" s="26">
        <v>290</v>
      </c>
      <c r="E102" s="28">
        <v>7630</v>
      </c>
      <c r="F102" s="23">
        <v>3.8007863695937089E-2</v>
      </c>
      <c r="G102" s="24">
        <v>0.66</v>
      </c>
    </row>
    <row r="103" spans="2:7" x14ac:dyDescent="0.3">
      <c r="B103" s="22" t="s">
        <v>527</v>
      </c>
      <c r="C103" s="22" t="s">
        <v>419</v>
      </c>
      <c r="D103" s="26">
        <v>288</v>
      </c>
      <c r="E103" s="20">
        <v>15682</v>
      </c>
      <c r="F103" s="23">
        <v>1.8365004463716361E-2</v>
      </c>
      <c r="G103" s="24">
        <v>0.32</v>
      </c>
    </row>
    <row r="104" spans="2:7" x14ac:dyDescent="0.3">
      <c r="B104" s="22" t="s">
        <v>562</v>
      </c>
      <c r="C104" s="22" t="s">
        <v>462</v>
      </c>
      <c r="D104" s="26">
        <v>261</v>
      </c>
      <c r="E104" s="28">
        <v>5849</v>
      </c>
      <c r="F104" s="23">
        <v>4.4623012480765945E-2</v>
      </c>
      <c r="G104" s="24">
        <v>0.52</v>
      </c>
    </row>
    <row r="105" spans="2:7" x14ac:dyDescent="0.3">
      <c r="B105" s="22" t="s">
        <v>532</v>
      </c>
      <c r="C105" s="22" t="s">
        <v>429</v>
      </c>
      <c r="D105" s="37">
        <v>255</v>
      </c>
      <c r="E105" s="20">
        <v>11501</v>
      </c>
      <c r="F105" s="23">
        <v>2.2171985044778714E-2</v>
      </c>
      <c r="G105" s="24">
        <v>0.76</v>
      </c>
    </row>
    <row r="106" spans="2:7" x14ac:dyDescent="0.3">
      <c r="B106" s="22" t="s">
        <v>541</v>
      </c>
      <c r="C106" s="22" t="s">
        <v>435</v>
      </c>
      <c r="D106" s="26">
        <v>255</v>
      </c>
      <c r="E106" s="20">
        <v>11125</v>
      </c>
      <c r="F106" s="23">
        <v>2.2921348314606741E-2</v>
      </c>
      <c r="G106" s="24">
        <v>0.23</v>
      </c>
    </row>
    <row r="107" spans="2:7" x14ac:dyDescent="0.3">
      <c r="B107" s="22" t="s">
        <v>554</v>
      </c>
      <c r="C107" s="22" t="s">
        <v>453</v>
      </c>
      <c r="D107" s="26">
        <v>233</v>
      </c>
      <c r="E107" s="28">
        <v>7630</v>
      </c>
      <c r="F107" s="23">
        <v>3.053735255570118E-2</v>
      </c>
      <c r="G107" s="24">
        <v>0.86</v>
      </c>
    </row>
    <row r="108" spans="2:7" x14ac:dyDescent="0.3">
      <c r="B108" s="22" t="s">
        <v>568</v>
      </c>
      <c r="C108" s="22" t="s">
        <v>476</v>
      </c>
      <c r="D108" s="26">
        <v>225</v>
      </c>
      <c r="E108" s="28">
        <v>3668</v>
      </c>
      <c r="F108" s="23">
        <v>6.1341330425299892E-2</v>
      </c>
      <c r="G108" s="24">
        <v>0.4</v>
      </c>
    </row>
    <row r="109" spans="2:7" x14ac:dyDescent="0.3">
      <c r="B109" s="22" t="s">
        <v>549</v>
      </c>
      <c r="C109" s="22" t="s">
        <v>441</v>
      </c>
      <c r="D109" s="26">
        <v>221</v>
      </c>
      <c r="E109" s="28">
        <v>9341</v>
      </c>
      <c r="F109" s="23">
        <v>2.365913713735146E-2</v>
      </c>
      <c r="G109" s="24">
        <v>0.53</v>
      </c>
    </row>
    <row r="110" spans="2:7" x14ac:dyDescent="0.3">
      <c r="B110" s="22" t="s">
        <v>575</v>
      </c>
      <c r="C110" s="22" t="s">
        <v>486</v>
      </c>
      <c r="D110" s="26">
        <v>215</v>
      </c>
      <c r="E110" s="28">
        <v>2016</v>
      </c>
      <c r="F110" s="23">
        <v>0.10664682539682539</v>
      </c>
      <c r="G110" s="24">
        <v>0.24</v>
      </c>
    </row>
    <row r="111" spans="2:7" x14ac:dyDescent="0.3">
      <c r="B111" s="22" t="s">
        <v>533</v>
      </c>
      <c r="C111" s="22" t="s">
        <v>429</v>
      </c>
      <c r="D111" s="26">
        <v>208</v>
      </c>
      <c r="E111" s="20">
        <v>11501</v>
      </c>
      <c r="F111" s="23">
        <v>1.8085383879662638E-2</v>
      </c>
      <c r="G111" s="24">
        <v>0.5</v>
      </c>
    </row>
    <row r="112" spans="2:7" x14ac:dyDescent="0.3">
      <c r="B112" s="22" t="s">
        <v>542</v>
      </c>
      <c r="C112" s="22" t="s">
        <v>435</v>
      </c>
      <c r="D112" s="26">
        <v>208</v>
      </c>
      <c r="E112" s="20">
        <v>11125</v>
      </c>
      <c r="F112" s="23">
        <v>1.8696629213483147E-2</v>
      </c>
      <c r="G112" s="24">
        <v>1.02</v>
      </c>
    </row>
    <row r="113" spans="2:7" x14ac:dyDescent="0.3">
      <c r="B113" s="22" t="s">
        <v>566</v>
      </c>
      <c r="C113" s="22" t="s">
        <v>472</v>
      </c>
      <c r="D113" s="26">
        <v>197</v>
      </c>
      <c r="E113" s="28">
        <v>4179</v>
      </c>
      <c r="F113" s="23">
        <v>4.7140464225891361E-2</v>
      </c>
      <c r="G113" s="24">
        <v>0.33</v>
      </c>
    </row>
    <row r="114" spans="2:7" x14ac:dyDescent="0.3">
      <c r="B114" s="22" t="s">
        <v>534</v>
      </c>
      <c r="C114" s="22" t="s">
        <v>429</v>
      </c>
      <c r="D114" s="26">
        <v>193</v>
      </c>
      <c r="E114" s="20">
        <v>11501</v>
      </c>
      <c r="F114" s="23">
        <v>1.6781149465263889E-2</v>
      </c>
      <c r="G114" s="24">
        <v>0.24</v>
      </c>
    </row>
    <row r="115" spans="2:7" x14ac:dyDescent="0.3">
      <c r="B115" s="22" t="s">
        <v>507</v>
      </c>
      <c r="C115" s="22" t="s">
        <v>397</v>
      </c>
      <c r="D115" s="26">
        <v>192</v>
      </c>
      <c r="E115" s="19">
        <v>154162</v>
      </c>
      <c r="F115" s="23">
        <v>1.2454431053048093E-3</v>
      </c>
      <c r="G115" s="24">
        <v>0.26</v>
      </c>
    </row>
    <row r="116" spans="2:7" x14ac:dyDescent="0.3">
      <c r="B116" s="22" t="s">
        <v>577</v>
      </c>
      <c r="C116" s="22" t="s">
        <v>501</v>
      </c>
      <c r="D116" s="26">
        <v>187</v>
      </c>
      <c r="E116" s="29">
        <v>859</v>
      </c>
      <c r="F116" s="23">
        <v>0.21769499417927823</v>
      </c>
      <c r="G116" s="24">
        <v>1</v>
      </c>
    </row>
    <row r="117" spans="2:7" x14ac:dyDescent="0.3">
      <c r="B117" s="22" t="s">
        <v>543</v>
      </c>
      <c r="C117" s="22" t="s">
        <v>435</v>
      </c>
      <c r="D117" s="26">
        <v>185</v>
      </c>
      <c r="E117" s="20">
        <v>11125</v>
      </c>
      <c r="F117" s="23">
        <v>1.6629213483146069E-2</v>
      </c>
      <c r="G117" s="24">
        <v>0.28000000000000003</v>
      </c>
    </row>
    <row r="118" spans="2:7" x14ac:dyDescent="0.3">
      <c r="B118" s="22" t="s">
        <v>548</v>
      </c>
      <c r="C118" s="22" t="s">
        <v>439</v>
      </c>
      <c r="D118" s="26">
        <v>177</v>
      </c>
      <c r="E118" s="28">
        <v>9445</v>
      </c>
      <c r="F118" s="23">
        <v>1.8740074113287455E-2</v>
      </c>
      <c r="G118" s="24">
        <v>0.25</v>
      </c>
    </row>
    <row r="119" spans="2:7" x14ac:dyDescent="0.3">
      <c r="B119" s="22" t="s">
        <v>569</v>
      </c>
      <c r="C119" s="22" t="s">
        <v>476</v>
      </c>
      <c r="D119" s="26">
        <v>168</v>
      </c>
      <c r="E119" s="28">
        <v>3668</v>
      </c>
      <c r="F119" s="23">
        <v>4.5801526717557252E-2</v>
      </c>
      <c r="G119" s="24">
        <v>0.54</v>
      </c>
    </row>
    <row r="120" spans="2:7" x14ac:dyDescent="0.3">
      <c r="B120" s="22" t="s">
        <v>572</v>
      </c>
      <c r="C120" s="22" t="s">
        <v>480</v>
      </c>
      <c r="D120" s="26">
        <v>162</v>
      </c>
      <c r="E120" s="28">
        <v>3079</v>
      </c>
      <c r="F120" s="23">
        <v>5.2614485222474833E-2</v>
      </c>
      <c r="G120" s="24">
        <v>0.59</v>
      </c>
    </row>
    <row r="121" spans="2:7" x14ac:dyDescent="0.3">
      <c r="B121" s="22" t="s">
        <v>563</v>
      </c>
      <c r="C121" s="22" t="s">
        <v>466</v>
      </c>
      <c r="D121" s="26">
        <v>154</v>
      </c>
      <c r="E121" s="28">
        <v>5138</v>
      </c>
      <c r="F121" s="23">
        <v>2.9972752043596729E-2</v>
      </c>
      <c r="G121" s="24">
        <v>0.36</v>
      </c>
    </row>
    <row r="122" spans="2:7" x14ac:dyDescent="0.3">
      <c r="B122" s="22" t="s">
        <v>573</v>
      </c>
      <c r="C122" s="22" t="s">
        <v>484</v>
      </c>
      <c r="D122" s="26">
        <v>126</v>
      </c>
      <c r="E122" s="28">
        <v>2134</v>
      </c>
      <c r="F122" s="23">
        <v>5.9044048734770385E-2</v>
      </c>
      <c r="G122" s="24">
        <v>0.38</v>
      </c>
    </row>
    <row r="123" spans="2:7" x14ac:dyDescent="0.3">
      <c r="B123" s="22" t="s">
        <v>567</v>
      </c>
      <c r="C123" s="22" t="s">
        <v>472</v>
      </c>
      <c r="D123" s="26">
        <v>124</v>
      </c>
      <c r="E123" s="28">
        <v>4179</v>
      </c>
      <c r="F123" s="23">
        <v>2.9672170375687965E-2</v>
      </c>
      <c r="G123" s="24">
        <v>0.19</v>
      </c>
    </row>
    <row r="124" spans="2:7" x14ac:dyDescent="0.3">
      <c r="B124" s="22" t="s">
        <v>526</v>
      </c>
      <c r="C124" s="22" t="s">
        <v>417</v>
      </c>
      <c r="D124" s="26">
        <v>118</v>
      </c>
      <c r="E124" s="20">
        <v>16568</v>
      </c>
      <c r="F124" s="23">
        <v>7.122163206180589E-3</v>
      </c>
      <c r="G124" s="24">
        <v>0.17</v>
      </c>
    </row>
    <row r="125" spans="2:7" x14ac:dyDescent="0.3">
      <c r="B125" s="22" t="s">
        <v>535</v>
      </c>
      <c r="C125" s="22" t="s">
        <v>429</v>
      </c>
      <c r="D125" s="26">
        <v>110</v>
      </c>
      <c r="E125" s="20">
        <v>11501</v>
      </c>
      <c r="F125" s="23">
        <v>9.5643857055908183E-3</v>
      </c>
      <c r="G125" s="24">
        <v>0.15</v>
      </c>
    </row>
    <row r="126" spans="2:7" x14ac:dyDescent="0.3">
      <c r="B126" s="22" t="s">
        <v>525</v>
      </c>
      <c r="C126" s="22" t="s">
        <v>415</v>
      </c>
      <c r="D126" s="26">
        <v>105</v>
      </c>
      <c r="E126" s="20">
        <v>19460</v>
      </c>
      <c r="F126" s="23">
        <v>5.3956834532374104E-3</v>
      </c>
      <c r="G126" s="24">
        <v>0.1</v>
      </c>
    </row>
    <row r="127" spans="2:7" x14ac:dyDescent="0.3">
      <c r="B127" s="22" t="s">
        <v>564</v>
      </c>
      <c r="C127" s="22" t="s">
        <v>468</v>
      </c>
      <c r="D127" s="26">
        <v>96</v>
      </c>
      <c r="E127" s="28">
        <v>4629</v>
      </c>
      <c r="F127" s="23">
        <v>2.0738820479585224E-2</v>
      </c>
      <c r="G127" s="24">
        <v>0.69</v>
      </c>
    </row>
    <row r="128" spans="2:7" x14ac:dyDescent="0.3">
      <c r="B128" s="22" t="s">
        <v>555</v>
      </c>
      <c r="C128" s="22" t="s">
        <v>453</v>
      </c>
      <c r="D128" s="26">
        <v>85</v>
      </c>
      <c r="E128" s="28">
        <v>7630</v>
      </c>
      <c r="F128" s="23">
        <v>1.1140235910878113E-2</v>
      </c>
      <c r="G128" s="24">
        <v>0.21</v>
      </c>
    </row>
    <row r="129" spans="2:7" x14ac:dyDescent="0.3">
      <c r="B129" s="22" t="s">
        <v>547</v>
      </c>
      <c r="C129" s="22" t="s">
        <v>437</v>
      </c>
      <c r="D129" s="26">
        <v>79</v>
      </c>
      <c r="E129" s="20">
        <v>10340</v>
      </c>
      <c r="F129" s="23">
        <v>7.6402321083172148E-3</v>
      </c>
      <c r="G129" s="24">
        <v>0.12</v>
      </c>
    </row>
    <row r="130" spans="2:7" x14ac:dyDescent="0.3">
      <c r="B130" s="22" t="s">
        <v>576</v>
      </c>
      <c r="C130" s="22" t="s">
        <v>488</v>
      </c>
      <c r="D130" s="26">
        <v>71</v>
      </c>
      <c r="E130" s="28">
        <v>1791</v>
      </c>
      <c r="F130" s="23">
        <v>3.9642657733109994E-2</v>
      </c>
      <c r="G130" s="24">
        <v>0.1</v>
      </c>
    </row>
    <row r="131" spans="2:7" x14ac:dyDescent="0.3">
      <c r="B131" s="22" t="s">
        <v>515</v>
      </c>
      <c r="C131" s="22" t="s">
        <v>404</v>
      </c>
      <c r="D131" s="26">
        <v>51</v>
      </c>
      <c r="E131" s="19">
        <v>82384</v>
      </c>
      <c r="F131" s="23">
        <v>6.1905224315401053E-4</v>
      </c>
      <c r="G131" s="24">
        <v>1.99</v>
      </c>
    </row>
    <row r="132" spans="2:7" x14ac:dyDescent="0.3">
      <c r="B132" s="22" t="s">
        <v>570</v>
      </c>
      <c r="C132" s="22" t="s">
        <v>476</v>
      </c>
      <c r="D132" s="26">
        <v>47</v>
      </c>
      <c r="E132" s="28">
        <v>3668</v>
      </c>
      <c r="F132" s="23">
        <v>1.2813522355507088E-2</v>
      </c>
      <c r="G132" s="24">
        <v>1.3</v>
      </c>
    </row>
    <row r="133" spans="2:7" x14ac:dyDescent="0.3">
      <c r="B133" s="22" t="s">
        <v>530</v>
      </c>
      <c r="C133" s="22" t="s">
        <v>425</v>
      </c>
      <c r="D133" s="26">
        <v>19</v>
      </c>
      <c r="E133" s="20">
        <v>11951</v>
      </c>
      <c r="F133" s="23">
        <v>1.589825119236884E-3</v>
      </c>
      <c r="G133" s="24">
        <v>0.42</v>
      </c>
    </row>
    <row r="134" spans="2:7" x14ac:dyDescent="0.3">
      <c r="D134" s="1">
        <f>SUM(D4:D133)</f>
        <v>536190</v>
      </c>
    </row>
  </sheetData>
  <autoFilter ref="B3:G133">
    <sortState ref="B4:G133">
      <sortCondition sortBy="cellColor" ref="B4:B133" dxfId="9"/>
    </sortState>
  </autoFilter>
  <sortState ref="B4:G133">
    <sortCondition sortBy="cellColor" ref="B4:B133" dxfId="8"/>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E6:K242"/>
  <sheetViews>
    <sheetView workbookViewId="0">
      <selection activeCell="C6" sqref="C6"/>
    </sheetView>
  </sheetViews>
  <sheetFormatPr defaultRowHeight="14.4" x14ac:dyDescent="0.3"/>
  <cols>
    <col min="5" max="5" width="48.33203125" customWidth="1"/>
    <col min="6" max="6" width="8.88671875" hidden="1" customWidth="1"/>
    <col min="7" max="7" width="0.33203125" customWidth="1"/>
    <col min="8" max="8" width="15.6640625" customWidth="1"/>
    <col min="9" max="9" width="12.88671875" customWidth="1"/>
    <col min="10" max="10" width="12" customWidth="1"/>
    <col min="11" max="11" width="13.109375" customWidth="1"/>
  </cols>
  <sheetData>
    <row r="6" spans="5:11" x14ac:dyDescent="0.3">
      <c r="E6" s="17" t="s">
        <v>388</v>
      </c>
      <c r="F6" s="17"/>
      <c r="G6" s="17"/>
      <c r="H6" s="17" t="s">
        <v>3</v>
      </c>
      <c r="I6" s="17" t="s">
        <v>7</v>
      </c>
      <c r="J6" s="17" t="s">
        <v>8</v>
      </c>
      <c r="K6" s="17" t="s">
        <v>385</v>
      </c>
    </row>
    <row r="7" spans="5:11" x14ac:dyDescent="0.3">
      <c r="E7" s="6" t="s">
        <v>170</v>
      </c>
      <c r="F7" s="6"/>
      <c r="G7" s="6"/>
      <c r="H7" s="7">
        <v>8227</v>
      </c>
      <c r="I7" s="6">
        <v>14.4</v>
      </c>
      <c r="J7" s="6">
        <v>14.31</v>
      </c>
      <c r="K7" s="6">
        <v>574.70000000000005</v>
      </c>
    </row>
    <row r="8" spans="5:11" x14ac:dyDescent="0.3">
      <c r="E8" s="6" t="s">
        <v>171</v>
      </c>
      <c r="F8" s="6"/>
      <c r="G8" s="6"/>
      <c r="H8" s="7">
        <v>7883</v>
      </c>
      <c r="I8" s="6">
        <v>26.53</v>
      </c>
      <c r="J8" s="6">
        <v>26.5</v>
      </c>
      <c r="K8" s="6">
        <v>297.5</v>
      </c>
    </row>
    <row r="9" spans="5:11" x14ac:dyDescent="0.3">
      <c r="E9" s="6" t="s">
        <v>120</v>
      </c>
      <c r="F9" s="6"/>
      <c r="G9" s="6"/>
      <c r="H9" s="7">
        <v>7616</v>
      </c>
      <c r="I9" s="6">
        <v>8.82</v>
      </c>
      <c r="J9" s="6">
        <v>8.61</v>
      </c>
      <c r="K9" s="6">
        <v>884.4</v>
      </c>
    </row>
    <row r="10" spans="5:11" x14ac:dyDescent="0.3">
      <c r="E10" s="6" t="s">
        <v>218</v>
      </c>
      <c r="F10" s="6"/>
      <c r="G10" s="6"/>
      <c r="H10" s="7">
        <v>6797</v>
      </c>
      <c r="I10" s="6">
        <v>13.39</v>
      </c>
      <c r="J10" s="6">
        <v>12.9</v>
      </c>
      <c r="K10" s="6">
        <v>527</v>
      </c>
    </row>
    <row r="11" spans="5:11" x14ac:dyDescent="0.3">
      <c r="E11" s="6" t="s">
        <v>253</v>
      </c>
      <c r="F11" s="6"/>
      <c r="G11" s="6"/>
      <c r="H11" s="7">
        <v>5197</v>
      </c>
      <c r="I11" s="6">
        <v>6.28</v>
      </c>
      <c r="J11" s="6">
        <v>6</v>
      </c>
      <c r="K11" s="6">
        <v>866.3</v>
      </c>
    </row>
    <row r="12" spans="5:11" x14ac:dyDescent="0.3">
      <c r="E12" s="6" t="s">
        <v>38</v>
      </c>
      <c r="F12" s="6"/>
      <c r="G12" s="6"/>
      <c r="H12" s="7">
        <v>4270</v>
      </c>
      <c r="I12" s="6">
        <v>37.299999999999997</v>
      </c>
      <c r="J12" s="6">
        <v>31.24</v>
      </c>
      <c r="K12" s="6">
        <v>136.69999999999999</v>
      </c>
    </row>
    <row r="13" spans="5:11" x14ac:dyDescent="0.3">
      <c r="E13" s="6" t="s">
        <v>222</v>
      </c>
      <c r="F13" s="6"/>
      <c r="G13" s="6"/>
      <c r="H13" s="7">
        <v>3892</v>
      </c>
      <c r="I13" s="6">
        <v>9.64</v>
      </c>
      <c r="J13" s="6">
        <v>9.4600000000000009</v>
      </c>
      <c r="K13" s="6">
        <v>411.2</v>
      </c>
    </row>
    <row r="14" spans="5:11" x14ac:dyDescent="0.3">
      <c r="E14" s="6" t="s">
        <v>169</v>
      </c>
      <c r="F14" s="6"/>
      <c r="G14" s="6"/>
      <c r="H14" s="7">
        <v>3482</v>
      </c>
      <c r="I14" s="6">
        <v>16.38</v>
      </c>
      <c r="J14" s="6">
        <v>16.38</v>
      </c>
      <c r="K14" s="6">
        <v>212.6</v>
      </c>
    </row>
    <row r="15" spans="5:11" x14ac:dyDescent="0.3">
      <c r="E15" s="6" t="s">
        <v>225</v>
      </c>
      <c r="F15" s="6"/>
      <c r="G15" s="6"/>
      <c r="H15" s="7">
        <v>3472</v>
      </c>
      <c r="I15" s="6">
        <v>5.08</v>
      </c>
      <c r="J15" s="6">
        <v>5.08</v>
      </c>
      <c r="K15" s="6">
        <v>682.8</v>
      </c>
    </row>
    <row r="16" spans="5:11" ht="15" x14ac:dyDescent="0.25">
      <c r="E16" s="6" t="s">
        <v>135</v>
      </c>
      <c r="F16" s="6"/>
      <c r="G16" s="6"/>
      <c r="H16" s="7">
        <v>3146</v>
      </c>
      <c r="I16" s="6">
        <v>10.74</v>
      </c>
      <c r="J16" s="6">
        <v>10.66</v>
      </c>
      <c r="K16" s="6">
        <v>295.10000000000002</v>
      </c>
    </row>
    <row r="17" spans="5:11" ht="15" x14ac:dyDescent="0.25">
      <c r="E17" s="6" t="s">
        <v>168</v>
      </c>
      <c r="F17" s="6"/>
      <c r="G17" s="6"/>
      <c r="H17" s="7">
        <v>2995</v>
      </c>
      <c r="I17" s="6">
        <v>51.23</v>
      </c>
      <c r="J17" s="6">
        <v>46.56</v>
      </c>
      <c r="K17" s="6">
        <v>64.3</v>
      </c>
    </row>
    <row r="18" spans="5:11" ht="15" x14ac:dyDescent="0.25">
      <c r="E18" s="6" t="s">
        <v>238</v>
      </c>
      <c r="F18" s="6"/>
      <c r="G18" s="6"/>
      <c r="H18" s="7">
        <v>2715</v>
      </c>
      <c r="I18" s="6">
        <v>34.08</v>
      </c>
      <c r="J18" s="6">
        <v>34.049999999999997</v>
      </c>
      <c r="K18" s="6">
        <v>79.7</v>
      </c>
    </row>
    <row r="19" spans="5:11" ht="15" x14ac:dyDescent="0.25">
      <c r="E19" s="6" t="s">
        <v>205</v>
      </c>
      <c r="F19" s="6"/>
      <c r="G19" s="6"/>
      <c r="H19" s="7">
        <v>2669</v>
      </c>
      <c r="I19" s="6">
        <v>17.940000000000001</v>
      </c>
      <c r="J19" s="6">
        <v>14.05</v>
      </c>
      <c r="K19" s="6">
        <v>190</v>
      </c>
    </row>
    <row r="20" spans="5:11" x14ac:dyDescent="0.3">
      <c r="E20" s="6" t="s">
        <v>248</v>
      </c>
      <c r="F20" s="6"/>
      <c r="G20" s="6"/>
      <c r="H20" s="7">
        <v>2408</v>
      </c>
      <c r="I20" s="6">
        <v>3.83</v>
      </c>
      <c r="J20" s="6">
        <v>3.82</v>
      </c>
      <c r="K20" s="6">
        <v>630.6</v>
      </c>
    </row>
    <row r="21" spans="5:11" x14ac:dyDescent="0.3">
      <c r="E21" s="6" t="s">
        <v>40</v>
      </c>
      <c r="F21" s="6"/>
      <c r="G21" s="6"/>
      <c r="H21" s="7">
        <v>2308</v>
      </c>
      <c r="I21" s="6">
        <v>120.23</v>
      </c>
      <c r="J21" s="6">
        <v>120.02</v>
      </c>
      <c r="K21" s="6">
        <v>19.2</v>
      </c>
    </row>
    <row r="22" spans="5:11" x14ac:dyDescent="0.3">
      <c r="E22" s="6" t="s">
        <v>256</v>
      </c>
      <c r="F22" s="6"/>
      <c r="G22" s="6"/>
      <c r="H22" s="7">
        <v>2254</v>
      </c>
      <c r="I22" s="6">
        <v>4.8499999999999996</v>
      </c>
      <c r="J22" s="6">
        <v>4.8499999999999996</v>
      </c>
      <c r="K22" s="6">
        <v>465</v>
      </c>
    </row>
    <row r="23" spans="5:11" x14ac:dyDescent="0.3">
      <c r="E23" s="6" t="s">
        <v>110</v>
      </c>
      <c r="F23" s="6"/>
      <c r="G23" s="6"/>
      <c r="H23" s="7">
        <v>2157</v>
      </c>
      <c r="I23" s="6">
        <v>1.38</v>
      </c>
      <c r="J23" s="6">
        <v>1.35</v>
      </c>
      <c r="K23" s="8">
        <v>1602.9</v>
      </c>
    </row>
    <row r="24" spans="5:11" x14ac:dyDescent="0.3">
      <c r="E24" s="6" t="s">
        <v>206</v>
      </c>
      <c r="F24" s="6"/>
      <c r="G24" s="6"/>
      <c r="H24" s="7">
        <v>2052</v>
      </c>
      <c r="I24" s="6">
        <v>55.58</v>
      </c>
      <c r="J24" s="6">
        <v>55.58</v>
      </c>
      <c r="K24" s="6">
        <v>36.9</v>
      </c>
    </row>
    <row r="25" spans="5:11" x14ac:dyDescent="0.3">
      <c r="E25" s="6" t="s">
        <v>359</v>
      </c>
      <c r="F25" s="6"/>
      <c r="G25" s="6"/>
      <c r="H25" s="7">
        <v>1948</v>
      </c>
      <c r="I25" s="6">
        <v>3.89</v>
      </c>
      <c r="J25" s="6">
        <v>3.88</v>
      </c>
      <c r="K25" s="6">
        <v>501.8</v>
      </c>
    </row>
    <row r="26" spans="5:11" x14ac:dyDescent="0.3">
      <c r="E26" s="6" t="s">
        <v>138</v>
      </c>
      <c r="F26" s="6"/>
      <c r="G26" s="6"/>
      <c r="H26" s="7">
        <v>1825</v>
      </c>
      <c r="I26" s="6">
        <v>6.78</v>
      </c>
      <c r="J26" s="6">
        <v>6.74</v>
      </c>
      <c r="K26" s="6">
        <v>270.89999999999998</v>
      </c>
    </row>
    <row r="27" spans="5:11" x14ac:dyDescent="0.3">
      <c r="E27" s="6" t="s">
        <v>319</v>
      </c>
      <c r="F27" s="6"/>
      <c r="G27" s="6"/>
      <c r="H27" s="7">
        <v>1785</v>
      </c>
      <c r="I27" s="6">
        <v>2.37</v>
      </c>
      <c r="J27" s="6">
        <v>2.31</v>
      </c>
      <c r="K27" s="6">
        <v>772.2</v>
      </c>
    </row>
    <row r="28" spans="5:11" x14ac:dyDescent="0.3">
      <c r="E28" s="6" t="s">
        <v>48</v>
      </c>
      <c r="F28" s="6"/>
      <c r="G28" s="6"/>
      <c r="H28" s="7">
        <v>1663</v>
      </c>
      <c r="I28" s="6">
        <v>1.61</v>
      </c>
      <c r="J28" s="6">
        <v>1.52</v>
      </c>
      <c r="K28" s="8">
        <v>1093</v>
      </c>
    </row>
    <row r="29" spans="5:11" x14ac:dyDescent="0.3">
      <c r="E29" s="6" t="s">
        <v>78</v>
      </c>
      <c r="F29" s="6"/>
      <c r="G29" s="6"/>
      <c r="H29" s="7">
        <v>1661</v>
      </c>
      <c r="I29" s="6">
        <v>39.17</v>
      </c>
      <c r="J29" s="6">
        <v>39.17</v>
      </c>
      <c r="K29" s="6">
        <v>42.4</v>
      </c>
    </row>
    <row r="30" spans="5:11" x14ac:dyDescent="0.3">
      <c r="E30" s="6" t="s">
        <v>309</v>
      </c>
      <c r="F30" s="6"/>
      <c r="G30" s="6"/>
      <c r="H30" s="7">
        <v>1659</v>
      </c>
      <c r="I30" s="6">
        <v>12.45</v>
      </c>
      <c r="J30" s="6">
        <v>12.22</v>
      </c>
      <c r="K30" s="6">
        <v>135.69999999999999</v>
      </c>
    </row>
    <row r="31" spans="5:11" x14ac:dyDescent="0.3">
      <c r="E31" s="6" t="s">
        <v>172</v>
      </c>
      <c r="F31" s="6"/>
      <c r="G31" s="6"/>
      <c r="H31" s="7">
        <v>1637</v>
      </c>
      <c r="I31" s="6">
        <v>14.43</v>
      </c>
      <c r="J31" s="6">
        <v>14.4</v>
      </c>
      <c r="K31" s="6">
        <v>113.7</v>
      </c>
    </row>
    <row r="32" spans="5:11" x14ac:dyDescent="0.3">
      <c r="E32" s="6" t="s">
        <v>331</v>
      </c>
      <c r="F32" s="6"/>
      <c r="G32" s="6"/>
      <c r="H32" s="7">
        <v>1630</v>
      </c>
      <c r="I32" s="6">
        <v>5.42</v>
      </c>
      <c r="J32" s="6">
        <v>5.32</v>
      </c>
      <c r="K32" s="6">
        <v>306.3</v>
      </c>
    </row>
    <row r="33" spans="5:11" x14ac:dyDescent="0.3">
      <c r="E33" s="6" t="s">
        <v>93</v>
      </c>
      <c r="F33" s="6"/>
      <c r="G33" s="6"/>
      <c r="H33" s="7">
        <v>1616</v>
      </c>
      <c r="I33" s="6">
        <v>7.31</v>
      </c>
      <c r="J33" s="6">
        <v>7.31</v>
      </c>
      <c r="K33" s="6">
        <v>221.2</v>
      </c>
    </row>
    <row r="34" spans="5:11" x14ac:dyDescent="0.3">
      <c r="E34" s="6" t="s">
        <v>129</v>
      </c>
      <c r="F34" s="6"/>
      <c r="G34" s="6"/>
      <c r="H34" s="7">
        <v>1293</v>
      </c>
      <c r="I34" s="6">
        <v>45.76</v>
      </c>
      <c r="J34" s="6">
        <v>45.5</v>
      </c>
      <c r="K34" s="6">
        <v>28.4</v>
      </c>
    </row>
    <row r="35" spans="5:11" x14ac:dyDescent="0.3">
      <c r="E35" s="6" t="s">
        <v>11</v>
      </c>
      <c r="F35" s="6"/>
      <c r="G35" s="6"/>
      <c r="H35" s="7">
        <v>1150</v>
      </c>
      <c r="I35" s="6">
        <v>2.13</v>
      </c>
      <c r="J35" s="6">
        <v>2.13</v>
      </c>
      <c r="K35" s="6">
        <v>540.9</v>
      </c>
    </row>
    <row r="36" spans="5:11" x14ac:dyDescent="0.3">
      <c r="E36" s="6" t="s">
        <v>318</v>
      </c>
      <c r="F36" s="6"/>
      <c r="G36" s="6"/>
      <c r="H36" s="7">
        <v>1109</v>
      </c>
      <c r="I36" s="6">
        <v>3.01</v>
      </c>
      <c r="J36" s="6">
        <v>2.95</v>
      </c>
      <c r="K36" s="6">
        <v>376</v>
      </c>
    </row>
    <row r="37" spans="5:11" x14ac:dyDescent="0.3">
      <c r="E37" s="6" t="s">
        <v>79</v>
      </c>
      <c r="F37" s="6"/>
      <c r="G37" s="6"/>
      <c r="H37" s="7">
        <v>1052</v>
      </c>
      <c r="I37" s="6">
        <v>3.36</v>
      </c>
      <c r="J37" s="6">
        <v>3.27</v>
      </c>
      <c r="K37" s="6">
        <v>321.60000000000002</v>
      </c>
    </row>
    <row r="38" spans="5:11" x14ac:dyDescent="0.3">
      <c r="E38" s="6" t="s">
        <v>167</v>
      </c>
      <c r="F38" s="6"/>
      <c r="G38" s="6"/>
      <c r="H38" s="7">
        <v>1043</v>
      </c>
      <c r="I38" s="6">
        <v>8.6300000000000008</v>
      </c>
      <c r="J38" s="6">
        <v>8.4</v>
      </c>
      <c r="K38" s="6">
        <v>124.2</v>
      </c>
    </row>
    <row r="39" spans="5:11" x14ac:dyDescent="0.3">
      <c r="E39" s="6" t="s">
        <v>213</v>
      </c>
      <c r="F39" s="6"/>
      <c r="G39" s="6"/>
      <c r="H39" s="7">
        <v>1013</v>
      </c>
      <c r="I39" s="6">
        <v>18.059999999999999</v>
      </c>
      <c r="J39" s="6">
        <v>17.54</v>
      </c>
      <c r="K39" s="6">
        <v>57.7</v>
      </c>
    </row>
    <row r="40" spans="5:11" x14ac:dyDescent="0.3">
      <c r="E40" s="6" t="s">
        <v>258</v>
      </c>
      <c r="F40" s="6"/>
      <c r="G40" s="6"/>
      <c r="H40" s="6">
        <v>983</v>
      </c>
      <c r="I40" s="6">
        <v>0.96</v>
      </c>
      <c r="J40" s="6">
        <v>0.96</v>
      </c>
      <c r="K40" s="8">
        <v>1028.4000000000001</v>
      </c>
    </row>
    <row r="41" spans="5:11" x14ac:dyDescent="0.3">
      <c r="E41" s="6" t="s">
        <v>89</v>
      </c>
      <c r="F41" s="6"/>
      <c r="G41" s="6"/>
      <c r="H41" s="6">
        <v>976</v>
      </c>
      <c r="I41" s="6">
        <v>0.57999999999999996</v>
      </c>
      <c r="J41" s="6">
        <v>0.57999999999999996</v>
      </c>
      <c r="K41" s="8">
        <v>1692.6</v>
      </c>
    </row>
    <row r="42" spans="5:11" x14ac:dyDescent="0.3">
      <c r="E42" s="6" t="s">
        <v>265</v>
      </c>
      <c r="F42" s="6"/>
      <c r="G42" s="6"/>
      <c r="H42" s="6">
        <v>959</v>
      </c>
      <c r="I42" s="6">
        <v>3.52</v>
      </c>
      <c r="J42" s="6">
        <v>3.52</v>
      </c>
      <c r="K42" s="6">
        <v>272.2</v>
      </c>
    </row>
    <row r="43" spans="5:11" x14ac:dyDescent="0.3">
      <c r="E43" s="6" t="s">
        <v>46</v>
      </c>
      <c r="F43" s="6"/>
      <c r="G43" s="6"/>
      <c r="H43" s="6">
        <v>904</v>
      </c>
      <c r="I43" s="6">
        <v>1.73</v>
      </c>
      <c r="J43" s="6">
        <v>1.55</v>
      </c>
      <c r="K43" s="6">
        <v>583.9</v>
      </c>
    </row>
    <row r="44" spans="5:11" x14ac:dyDescent="0.3">
      <c r="E44" s="6" t="s">
        <v>76</v>
      </c>
      <c r="F44" s="6"/>
      <c r="G44" s="6"/>
      <c r="H44" s="6">
        <v>902</v>
      </c>
      <c r="I44" s="6">
        <v>3.55</v>
      </c>
      <c r="J44" s="6">
        <v>3.55</v>
      </c>
      <c r="K44" s="6">
        <v>253.9</v>
      </c>
    </row>
    <row r="45" spans="5:11" x14ac:dyDescent="0.3">
      <c r="E45" s="6" t="s">
        <v>287</v>
      </c>
      <c r="F45" s="6"/>
      <c r="G45" s="6"/>
      <c r="H45" s="6">
        <v>890</v>
      </c>
      <c r="I45" s="6">
        <v>5.45</v>
      </c>
      <c r="J45" s="6">
        <v>5.45</v>
      </c>
      <c r="K45" s="6">
        <v>163.19999999999999</v>
      </c>
    </row>
    <row r="46" spans="5:11" x14ac:dyDescent="0.3">
      <c r="E46" s="6" t="s">
        <v>228</v>
      </c>
      <c r="F46" s="6"/>
      <c r="G46" s="6"/>
      <c r="H46" s="6">
        <v>886</v>
      </c>
      <c r="I46" s="6">
        <v>16.920000000000002</v>
      </c>
      <c r="J46" s="6">
        <v>16.87</v>
      </c>
      <c r="K46" s="6">
        <v>52.5</v>
      </c>
    </row>
    <row r="47" spans="5:11" x14ac:dyDescent="0.3">
      <c r="E47" s="6" t="s">
        <v>143</v>
      </c>
      <c r="F47" s="6"/>
      <c r="G47" s="6"/>
      <c r="H47" s="6">
        <v>875</v>
      </c>
      <c r="I47" s="6">
        <v>5.88</v>
      </c>
      <c r="J47" s="6">
        <v>5.77</v>
      </c>
      <c r="K47" s="6">
        <v>151.5</v>
      </c>
    </row>
    <row r="48" spans="5:11" x14ac:dyDescent="0.3">
      <c r="E48" s="6" t="s">
        <v>141</v>
      </c>
      <c r="F48" s="6"/>
      <c r="G48" s="6"/>
      <c r="H48" s="6">
        <v>856</v>
      </c>
      <c r="I48" s="6">
        <v>5.95</v>
      </c>
      <c r="J48" s="6">
        <v>5.84</v>
      </c>
      <c r="K48" s="6">
        <v>146.6</v>
      </c>
    </row>
    <row r="49" spans="5:11" x14ac:dyDescent="0.3">
      <c r="E49" s="6" t="s">
        <v>163</v>
      </c>
      <c r="F49" s="6"/>
      <c r="G49" s="6"/>
      <c r="H49" s="6">
        <v>843</v>
      </c>
      <c r="I49" s="6">
        <v>27.05</v>
      </c>
      <c r="J49" s="6">
        <v>27.05</v>
      </c>
      <c r="K49" s="6">
        <v>31.2</v>
      </c>
    </row>
    <row r="50" spans="5:11" x14ac:dyDescent="0.3">
      <c r="E50" s="6" t="s">
        <v>180</v>
      </c>
      <c r="F50" s="6"/>
      <c r="G50" s="6"/>
      <c r="H50" s="6">
        <v>826</v>
      </c>
      <c r="I50" s="6">
        <v>1.49</v>
      </c>
      <c r="J50" s="6">
        <v>1.43</v>
      </c>
      <c r="K50" s="6">
        <v>577</v>
      </c>
    </row>
    <row r="51" spans="5:11" x14ac:dyDescent="0.3">
      <c r="E51" s="6" t="s">
        <v>19</v>
      </c>
      <c r="F51" s="6"/>
      <c r="G51" s="6"/>
      <c r="H51" s="6">
        <v>824</v>
      </c>
      <c r="I51" s="6">
        <v>20.67</v>
      </c>
      <c r="J51" s="6">
        <v>20.67</v>
      </c>
      <c r="K51" s="6">
        <v>39.9</v>
      </c>
    </row>
    <row r="52" spans="5:11" x14ac:dyDescent="0.3">
      <c r="E52" s="6" t="s">
        <v>126</v>
      </c>
      <c r="F52" s="6"/>
      <c r="G52" s="6"/>
      <c r="H52" s="6">
        <v>765</v>
      </c>
      <c r="I52" s="6">
        <v>0.77</v>
      </c>
      <c r="J52" s="6">
        <v>0.77</v>
      </c>
      <c r="K52" s="6">
        <v>996.1</v>
      </c>
    </row>
    <row r="53" spans="5:11" x14ac:dyDescent="0.3">
      <c r="E53" s="6" t="s">
        <v>60</v>
      </c>
      <c r="F53" s="6"/>
      <c r="G53" s="6"/>
      <c r="H53" s="6">
        <v>745</v>
      </c>
      <c r="I53" s="6">
        <v>14.42</v>
      </c>
      <c r="J53" s="6">
        <v>14.36</v>
      </c>
      <c r="K53" s="6">
        <v>51.9</v>
      </c>
    </row>
    <row r="54" spans="5:11" x14ac:dyDescent="0.3">
      <c r="E54" s="6" t="s">
        <v>353</v>
      </c>
      <c r="F54" s="6"/>
      <c r="G54" s="6"/>
      <c r="H54" s="6">
        <v>745</v>
      </c>
      <c r="I54" s="6">
        <v>0.45</v>
      </c>
      <c r="J54" s="6">
        <v>0.45</v>
      </c>
      <c r="K54" s="8">
        <v>1667.2</v>
      </c>
    </row>
    <row r="55" spans="5:11" x14ac:dyDescent="0.3">
      <c r="E55" s="6" t="s">
        <v>199</v>
      </c>
      <c r="F55" s="6"/>
      <c r="G55" s="6"/>
      <c r="H55" s="6">
        <v>738</v>
      </c>
      <c r="I55" s="6">
        <v>0.33</v>
      </c>
      <c r="J55" s="6">
        <v>0.32</v>
      </c>
      <c r="K55" s="8">
        <v>2320.3000000000002</v>
      </c>
    </row>
    <row r="56" spans="5:11" x14ac:dyDescent="0.3">
      <c r="E56" s="6" t="s">
        <v>350</v>
      </c>
      <c r="F56" s="6"/>
      <c r="G56" s="6"/>
      <c r="H56" s="6">
        <v>738</v>
      </c>
      <c r="I56" s="6">
        <v>20.79</v>
      </c>
      <c r="J56" s="6">
        <v>20.149999999999999</v>
      </c>
      <c r="K56" s="6">
        <v>36.6</v>
      </c>
    </row>
    <row r="57" spans="5:11" x14ac:dyDescent="0.3">
      <c r="E57" s="6" t="s">
        <v>162</v>
      </c>
      <c r="F57" s="6"/>
      <c r="G57" s="6"/>
      <c r="H57" s="6">
        <v>716</v>
      </c>
      <c r="I57" s="6">
        <v>3.41</v>
      </c>
      <c r="J57" s="6">
        <v>3.41</v>
      </c>
      <c r="K57" s="6">
        <v>210.2</v>
      </c>
    </row>
    <row r="58" spans="5:11" x14ac:dyDescent="0.3">
      <c r="E58" s="6" t="s">
        <v>68</v>
      </c>
      <c r="F58" s="6"/>
      <c r="G58" s="6"/>
      <c r="H58" s="6">
        <v>694</v>
      </c>
      <c r="I58" s="6">
        <v>6.13</v>
      </c>
      <c r="J58" s="6">
        <v>6.13</v>
      </c>
      <c r="K58" s="6">
        <v>113.2</v>
      </c>
    </row>
    <row r="59" spans="5:11" x14ac:dyDescent="0.3">
      <c r="E59" s="6" t="s">
        <v>274</v>
      </c>
      <c r="F59" s="6"/>
      <c r="G59" s="6"/>
      <c r="H59" s="6">
        <v>681</v>
      </c>
      <c r="I59" s="6">
        <v>29.15</v>
      </c>
      <c r="J59" s="6">
        <v>28.62</v>
      </c>
      <c r="K59" s="6">
        <v>23.8</v>
      </c>
    </row>
    <row r="60" spans="5:11" x14ac:dyDescent="0.3">
      <c r="E60" s="6" t="s">
        <v>378</v>
      </c>
      <c r="F60" s="6"/>
      <c r="G60" s="6"/>
      <c r="H60" s="6">
        <v>661</v>
      </c>
      <c r="I60" s="6">
        <v>1.38</v>
      </c>
      <c r="J60" s="6">
        <v>1.37</v>
      </c>
      <c r="K60" s="6">
        <v>484.2</v>
      </c>
    </row>
    <row r="61" spans="5:11" x14ac:dyDescent="0.3">
      <c r="E61" s="6" t="s">
        <v>352</v>
      </c>
      <c r="F61" s="6"/>
      <c r="G61" s="6"/>
      <c r="H61" s="6">
        <v>658</v>
      </c>
      <c r="I61" s="6">
        <v>3.57</v>
      </c>
      <c r="J61" s="6">
        <v>3.57</v>
      </c>
      <c r="K61" s="6">
        <v>184.2</v>
      </c>
    </row>
    <row r="62" spans="5:11" x14ac:dyDescent="0.3">
      <c r="E62" s="6" t="s">
        <v>18</v>
      </c>
      <c r="F62" s="6"/>
      <c r="G62" s="6"/>
      <c r="H62" s="6">
        <v>636</v>
      </c>
      <c r="I62" s="6">
        <v>6.47</v>
      </c>
      <c r="J62" s="6">
        <v>6.47</v>
      </c>
      <c r="K62" s="6">
        <v>98.4</v>
      </c>
    </row>
    <row r="63" spans="5:11" x14ac:dyDescent="0.3">
      <c r="E63" s="6" t="s">
        <v>275</v>
      </c>
      <c r="F63" s="6"/>
      <c r="G63" s="6"/>
      <c r="H63" s="6">
        <v>618</v>
      </c>
      <c r="I63" s="6">
        <v>39.770000000000003</v>
      </c>
      <c r="J63" s="6">
        <v>39.770000000000003</v>
      </c>
      <c r="K63" s="6">
        <v>15.5</v>
      </c>
    </row>
    <row r="64" spans="5:11" x14ac:dyDescent="0.3">
      <c r="E64" s="6" t="s">
        <v>240</v>
      </c>
      <c r="F64" s="6"/>
      <c r="G64" s="6"/>
      <c r="H64" s="6">
        <v>617</v>
      </c>
      <c r="I64" s="6">
        <v>28.64</v>
      </c>
      <c r="J64" s="6">
        <v>28.64</v>
      </c>
      <c r="K64" s="6">
        <v>21.5</v>
      </c>
    </row>
    <row r="65" spans="5:11" x14ac:dyDescent="0.3">
      <c r="E65" s="6" t="s">
        <v>164</v>
      </c>
      <c r="F65" s="6"/>
      <c r="G65" s="6"/>
      <c r="H65" s="6">
        <v>582</v>
      </c>
      <c r="I65" s="6">
        <v>4.57</v>
      </c>
      <c r="J65" s="6">
        <v>4.55</v>
      </c>
      <c r="K65" s="6">
        <v>127.8</v>
      </c>
    </row>
    <row r="66" spans="5:11" x14ac:dyDescent="0.3">
      <c r="E66" s="6" t="s">
        <v>366</v>
      </c>
      <c r="F66" s="6"/>
      <c r="G66" s="6"/>
      <c r="H66" s="6">
        <v>577</v>
      </c>
      <c r="I66" s="6">
        <v>0.99</v>
      </c>
      <c r="J66" s="6">
        <v>0.99</v>
      </c>
      <c r="K66" s="6">
        <v>582.70000000000005</v>
      </c>
    </row>
    <row r="67" spans="5:11" x14ac:dyDescent="0.3">
      <c r="E67" s="6" t="s">
        <v>379</v>
      </c>
      <c r="F67" s="6"/>
      <c r="G67" s="6"/>
      <c r="H67" s="6">
        <v>577</v>
      </c>
      <c r="I67" s="6">
        <v>1.98</v>
      </c>
      <c r="J67" s="6">
        <v>1.98</v>
      </c>
      <c r="K67" s="6">
        <v>292</v>
      </c>
    </row>
    <row r="68" spans="5:11" x14ac:dyDescent="0.3">
      <c r="E68" s="6" t="s">
        <v>363</v>
      </c>
      <c r="F68" s="6"/>
      <c r="G68" s="6"/>
      <c r="H68" s="6">
        <v>568</v>
      </c>
      <c r="I68" s="6">
        <v>76.19</v>
      </c>
      <c r="J68" s="6">
        <v>75.62</v>
      </c>
      <c r="K68" s="6">
        <v>7.5</v>
      </c>
    </row>
    <row r="69" spans="5:11" x14ac:dyDescent="0.3">
      <c r="E69" s="6" t="s">
        <v>343</v>
      </c>
      <c r="F69" s="6"/>
      <c r="G69" s="6"/>
      <c r="H69" s="6">
        <v>541</v>
      </c>
      <c r="I69" s="6">
        <v>52.14</v>
      </c>
      <c r="J69" s="6">
        <v>51.21</v>
      </c>
      <c r="K69" s="6">
        <v>10.6</v>
      </c>
    </row>
    <row r="70" spans="5:11" x14ac:dyDescent="0.3">
      <c r="E70" s="6" t="s">
        <v>88</v>
      </c>
      <c r="F70" s="6"/>
      <c r="G70" s="6"/>
      <c r="H70" s="6">
        <v>539</v>
      </c>
      <c r="I70" s="6">
        <v>3.81</v>
      </c>
      <c r="J70" s="6">
        <v>3.71</v>
      </c>
      <c r="K70" s="6">
        <v>145.30000000000001</v>
      </c>
    </row>
    <row r="71" spans="5:11" x14ac:dyDescent="0.3">
      <c r="E71" s="6" t="s">
        <v>320</v>
      </c>
      <c r="F71" s="6"/>
      <c r="G71" s="6"/>
      <c r="H71" s="6">
        <v>517</v>
      </c>
      <c r="I71" s="6">
        <v>5.88</v>
      </c>
      <c r="J71" s="6">
        <v>5.88</v>
      </c>
      <c r="K71" s="6">
        <v>87.9</v>
      </c>
    </row>
    <row r="72" spans="5:11" x14ac:dyDescent="0.3">
      <c r="E72" s="6" t="s">
        <v>312</v>
      </c>
      <c r="F72" s="6"/>
      <c r="G72" s="6"/>
      <c r="H72" s="6">
        <v>516</v>
      </c>
      <c r="I72" s="6">
        <v>2.2200000000000002</v>
      </c>
      <c r="J72" s="6">
        <v>2.2200000000000002</v>
      </c>
      <c r="K72" s="6">
        <v>232</v>
      </c>
    </row>
    <row r="73" spans="5:11" x14ac:dyDescent="0.3">
      <c r="E73" s="6" t="s">
        <v>380</v>
      </c>
      <c r="F73" s="6"/>
      <c r="G73" s="6"/>
      <c r="H73" s="6">
        <v>511</v>
      </c>
      <c r="I73" s="6">
        <v>3.1</v>
      </c>
      <c r="J73" s="6">
        <v>3.1</v>
      </c>
      <c r="K73" s="6">
        <v>165</v>
      </c>
    </row>
    <row r="74" spans="5:11" x14ac:dyDescent="0.3">
      <c r="E74" s="6" t="s">
        <v>338</v>
      </c>
      <c r="F74" s="6"/>
      <c r="G74" s="6"/>
      <c r="H74" s="6">
        <v>506</v>
      </c>
      <c r="I74" s="6">
        <v>5.15</v>
      </c>
      <c r="J74" s="6">
        <v>5.15</v>
      </c>
      <c r="K74" s="6">
        <v>98.2</v>
      </c>
    </row>
    <row r="75" spans="5:11" x14ac:dyDescent="0.3">
      <c r="E75" s="6" t="s">
        <v>229</v>
      </c>
      <c r="F75" s="6"/>
      <c r="G75" s="6"/>
      <c r="H75" s="6">
        <v>500</v>
      </c>
      <c r="I75" s="6">
        <v>1.75</v>
      </c>
      <c r="J75" s="6">
        <v>1.73</v>
      </c>
      <c r="K75" s="6">
        <v>289.39999999999998</v>
      </c>
    </row>
    <row r="76" spans="5:11" x14ac:dyDescent="0.3">
      <c r="E76" s="6" t="s">
        <v>116</v>
      </c>
      <c r="F76" s="6"/>
      <c r="G76" s="6"/>
      <c r="H76" s="6">
        <v>488</v>
      </c>
      <c r="I76" s="6">
        <v>11.02</v>
      </c>
      <c r="J76" s="6">
        <v>10.77</v>
      </c>
      <c r="K76" s="6">
        <v>45.3</v>
      </c>
    </row>
    <row r="77" spans="5:11" x14ac:dyDescent="0.3">
      <c r="E77" s="6" t="s">
        <v>284</v>
      </c>
      <c r="F77" s="6"/>
      <c r="G77" s="6"/>
      <c r="H77" s="6">
        <v>484</v>
      </c>
      <c r="I77" s="6">
        <v>4.24</v>
      </c>
      <c r="J77" s="6">
        <v>3.93</v>
      </c>
      <c r="K77" s="6">
        <v>123</v>
      </c>
    </row>
    <row r="78" spans="5:11" x14ac:dyDescent="0.3">
      <c r="E78" s="6" t="s">
        <v>124</v>
      </c>
      <c r="F78" s="6"/>
      <c r="G78" s="6"/>
      <c r="H78" s="6">
        <v>480</v>
      </c>
      <c r="I78" s="6">
        <v>11.4</v>
      </c>
      <c r="J78" s="6">
        <v>4.2699999999999996</v>
      </c>
      <c r="K78" s="6">
        <v>112.5</v>
      </c>
    </row>
    <row r="79" spans="5:11" x14ac:dyDescent="0.3">
      <c r="E79" s="6" t="s">
        <v>188</v>
      </c>
      <c r="F79" s="6"/>
      <c r="G79" s="6"/>
      <c r="H79" s="6">
        <v>472</v>
      </c>
      <c r="I79" s="6">
        <v>23.22</v>
      </c>
      <c r="J79" s="6">
        <v>23.22</v>
      </c>
      <c r="K79" s="6">
        <v>20.3</v>
      </c>
    </row>
    <row r="80" spans="5:11" x14ac:dyDescent="0.3">
      <c r="E80" s="6" t="s">
        <v>181</v>
      </c>
      <c r="F80" s="6"/>
      <c r="G80" s="6"/>
      <c r="H80" s="6">
        <v>446</v>
      </c>
      <c r="I80" s="6">
        <v>1.57</v>
      </c>
      <c r="J80" s="6">
        <v>1.5</v>
      </c>
      <c r="K80" s="6">
        <v>296.39999999999998</v>
      </c>
    </row>
    <row r="81" spans="5:11" x14ac:dyDescent="0.3">
      <c r="E81" s="6" t="s">
        <v>210</v>
      </c>
      <c r="F81" s="6"/>
      <c r="G81" s="6"/>
      <c r="H81" s="6">
        <v>407</v>
      </c>
      <c r="I81" s="6">
        <v>2.36</v>
      </c>
      <c r="J81" s="6">
        <v>2.36</v>
      </c>
      <c r="K81" s="6">
        <v>172.6</v>
      </c>
    </row>
    <row r="82" spans="5:11" x14ac:dyDescent="0.3">
      <c r="E82" s="6" t="s">
        <v>263</v>
      </c>
      <c r="F82" s="6"/>
      <c r="G82" s="6"/>
      <c r="H82" s="6">
        <v>395</v>
      </c>
      <c r="I82" s="6">
        <v>0.7</v>
      </c>
      <c r="J82" s="6">
        <v>0.7</v>
      </c>
      <c r="K82" s="6">
        <v>562.9</v>
      </c>
    </row>
    <row r="83" spans="5:11" x14ac:dyDescent="0.3">
      <c r="E83" s="6" t="s">
        <v>235</v>
      </c>
      <c r="F83" s="6"/>
      <c r="G83" s="6"/>
      <c r="H83" s="6">
        <v>393</v>
      </c>
      <c r="I83" s="6">
        <v>0.42</v>
      </c>
      <c r="J83" s="6">
        <v>0.42</v>
      </c>
      <c r="K83" s="6">
        <v>939.7</v>
      </c>
    </row>
    <row r="84" spans="5:11" x14ac:dyDescent="0.3">
      <c r="E84" s="6" t="s">
        <v>198</v>
      </c>
      <c r="F84" s="6"/>
      <c r="G84" s="6"/>
      <c r="H84" s="6">
        <v>392</v>
      </c>
      <c r="I84" s="6">
        <v>3.99</v>
      </c>
      <c r="J84" s="6">
        <v>3.99</v>
      </c>
      <c r="K84" s="6">
        <v>98.2</v>
      </c>
    </row>
    <row r="85" spans="5:11" x14ac:dyDescent="0.3">
      <c r="E85" s="6" t="s">
        <v>28</v>
      </c>
      <c r="F85" s="6"/>
      <c r="G85" s="6"/>
      <c r="H85" s="6">
        <v>385</v>
      </c>
      <c r="I85" s="6">
        <v>1.8</v>
      </c>
      <c r="J85" s="6">
        <v>1.79</v>
      </c>
      <c r="K85" s="6">
        <v>214.5</v>
      </c>
    </row>
    <row r="86" spans="5:11" x14ac:dyDescent="0.3">
      <c r="E86" s="6" t="s">
        <v>47</v>
      </c>
      <c r="F86" s="6"/>
      <c r="G86" s="6"/>
      <c r="H86" s="6">
        <v>380</v>
      </c>
      <c r="I86" s="6">
        <v>2.4500000000000002</v>
      </c>
      <c r="J86" s="6">
        <v>2.35</v>
      </c>
      <c r="K86" s="6">
        <v>161.5</v>
      </c>
    </row>
    <row r="87" spans="5:11" x14ac:dyDescent="0.3">
      <c r="E87" s="6" t="s">
        <v>71</v>
      </c>
      <c r="F87" s="6"/>
      <c r="G87" s="6"/>
      <c r="H87" s="6">
        <v>379</v>
      </c>
      <c r="I87" s="6">
        <v>2</v>
      </c>
      <c r="J87" s="6">
        <v>1.99</v>
      </c>
      <c r="K87" s="6">
        <v>190.3</v>
      </c>
    </row>
    <row r="88" spans="5:11" x14ac:dyDescent="0.3">
      <c r="E88" s="6" t="s">
        <v>361</v>
      </c>
      <c r="F88" s="6"/>
      <c r="G88" s="6"/>
      <c r="H88" s="6">
        <v>365</v>
      </c>
      <c r="I88" s="6">
        <v>16.079999999999998</v>
      </c>
      <c r="J88" s="6">
        <v>16.010000000000002</v>
      </c>
      <c r="K88" s="6">
        <v>22.8</v>
      </c>
    </row>
    <row r="89" spans="5:11" x14ac:dyDescent="0.3">
      <c r="E89" s="6" t="s">
        <v>108</v>
      </c>
      <c r="F89" s="6"/>
      <c r="G89" s="6"/>
      <c r="H89" s="6">
        <v>363</v>
      </c>
      <c r="I89" s="6">
        <v>4.3600000000000003</v>
      </c>
      <c r="J89" s="6">
        <v>4.3600000000000003</v>
      </c>
      <c r="K89" s="6">
        <v>83.3</v>
      </c>
    </row>
    <row r="90" spans="5:11" x14ac:dyDescent="0.3">
      <c r="E90" s="6" t="s">
        <v>276</v>
      </c>
      <c r="F90" s="6"/>
      <c r="G90" s="6"/>
      <c r="H90" s="6">
        <v>363</v>
      </c>
      <c r="I90" s="6">
        <v>20.25</v>
      </c>
      <c r="J90" s="6">
        <v>20.25</v>
      </c>
      <c r="K90" s="6">
        <v>17.899999999999999</v>
      </c>
    </row>
    <row r="91" spans="5:11" x14ac:dyDescent="0.3">
      <c r="E91" s="6" t="s">
        <v>137</v>
      </c>
      <c r="F91" s="6"/>
      <c r="G91" s="6"/>
      <c r="H91" s="6">
        <v>362</v>
      </c>
      <c r="I91" s="6">
        <v>1.65</v>
      </c>
      <c r="J91" s="6">
        <v>1.62</v>
      </c>
      <c r="K91" s="6">
        <v>223.1</v>
      </c>
    </row>
    <row r="92" spans="5:11" x14ac:dyDescent="0.3">
      <c r="E92" s="6" t="s">
        <v>285</v>
      </c>
      <c r="F92" s="6"/>
      <c r="G92" s="6"/>
      <c r="H92" s="6">
        <v>361</v>
      </c>
      <c r="I92" s="6">
        <v>3.99</v>
      </c>
      <c r="J92" s="6">
        <v>3.99</v>
      </c>
      <c r="K92" s="6">
        <v>90.6</v>
      </c>
    </row>
    <row r="93" spans="5:11" x14ac:dyDescent="0.3">
      <c r="E93" s="6" t="s">
        <v>286</v>
      </c>
      <c r="F93" s="6"/>
      <c r="G93" s="6"/>
      <c r="H93" s="6">
        <v>355</v>
      </c>
      <c r="I93" s="6">
        <v>8.59</v>
      </c>
      <c r="J93" s="6">
        <v>8.58</v>
      </c>
      <c r="K93" s="6">
        <v>41.4</v>
      </c>
    </row>
    <row r="94" spans="5:11" x14ac:dyDescent="0.3">
      <c r="E94" s="6" t="s">
        <v>321</v>
      </c>
      <c r="F94" s="6"/>
      <c r="G94" s="6"/>
      <c r="H94" s="6">
        <v>355</v>
      </c>
      <c r="I94" s="6">
        <v>17.29</v>
      </c>
      <c r="J94" s="6">
        <v>17.29</v>
      </c>
      <c r="K94" s="6">
        <v>20.5</v>
      </c>
    </row>
    <row r="95" spans="5:11" x14ac:dyDescent="0.3">
      <c r="E95" s="6" t="s">
        <v>317</v>
      </c>
      <c r="F95" s="6"/>
      <c r="G95" s="6"/>
      <c r="H95" s="6">
        <v>354</v>
      </c>
      <c r="I95" s="6">
        <v>7.69</v>
      </c>
      <c r="J95" s="6">
        <v>7.68</v>
      </c>
      <c r="K95" s="6">
        <v>46.1</v>
      </c>
    </row>
    <row r="96" spans="5:11" x14ac:dyDescent="0.3">
      <c r="E96" s="6" t="s">
        <v>301</v>
      </c>
      <c r="F96" s="6"/>
      <c r="G96" s="6"/>
      <c r="H96" s="6">
        <v>350</v>
      </c>
      <c r="I96" s="6">
        <v>8.07</v>
      </c>
      <c r="J96" s="6">
        <v>8.07</v>
      </c>
      <c r="K96" s="6">
        <v>43.3</v>
      </c>
    </row>
    <row r="97" spans="5:11" x14ac:dyDescent="0.3">
      <c r="E97" s="6" t="s">
        <v>84</v>
      </c>
      <c r="F97" s="6"/>
      <c r="G97" s="6"/>
      <c r="H97" s="6">
        <v>343</v>
      </c>
      <c r="I97" s="6">
        <v>21.59</v>
      </c>
      <c r="J97" s="6">
        <v>21.4</v>
      </c>
      <c r="K97" s="6">
        <v>16</v>
      </c>
    </row>
    <row r="98" spans="5:11" x14ac:dyDescent="0.3">
      <c r="E98" s="6" t="s">
        <v>259</v>
      </c>
      <c r="F98" s="6"/>
      <c r="G98" s="6"/>
      <c r="H98" s="6">
        <v>340</v>
      </c>
      <c r="I98" s="6">
        <v>7.38</v>
      </c>
      <c r="J98" s="6">
        <v>7.38</v>
      </c>
      <c r="K98" s="6">
        <v>46.1</v>
      </c>
    </row>
    <row r="99" spans="5:11" x14ac:dyDescent="0.3">
      <c r="E99" s="6" t="s">
        <v>270</v>
      </c>
      <c r="F99" s="6"/>
      <c r="G99" s="6"/>
      <c r="H99" s="6">
        <v>336</v>
      </c>
      <c r="I99" s="6">
        <v>39.51</v>
      </c>
      <c r="J99" s="6">
        <v>39.5</v>
      </c>
      <c r="K99" s="6">
        <v>8.5</v>
      </c>
    </row>
    <row r="100" spans="5:11" x14ac:dyDescent="0.3">
      <c r="E100" s="6" t="s">
        <v>131</v>
      </c>
      <c r="F100" s="6"/>
      <c r="G100" s="6"/>
      <c r="H100" s="6">
        <v>325</v>
      </c>
      <c r="I100" s="6">
        <v>7.16</v>
      </c>
      <c r="J100" s="6">
        <v>7.09</v>
      </c>
      <c r="K100" s="6">
        <v>45.8</v>
      </c>
    </row>
    <row r="101" spans="5:11" x14ac:dyDescent="0.3">
      <c r="E101" s="6" t="s">
        <v>119</v>
      </c>
      <c r="F101" s="6"/>
      <c r="G101" s="6"/>
      <c r="H101" s="6">
        <v>322</v>
      </c>
      <c r="I101" s="6">
        <v>17.16</v>
      </c>
      <c r="J101" s="6">
        <v>17.149999999999999</v>
      </c>
      <c r="K101" s="6">
        <v>18.8</v>
      </c>
    </row>
    <row r="102" spans="5:11" x14ac:dyDescent="0.3">
      <c r="E102" s="6" t="s">
        <v>26</v>
      </c>
      <c r="F102" s="6"/>
      <c r="G102" s="6"/>
      <c r="H102" s="6">
        <v>320</v>
      </c>
      <c r="I102" s="6">
        <v>0.91</v>
      </c>
      <c r="J102" s="6">
        <v>0.91</v>
      </c>
      <c r="K102" s="6">
        <v>353.4</v>
      </c>
    </row>
    <row r="103" spans="5:11" x14ac:dyDescent="0.3">
      <c r="E103" s="6" t="s">
        <v>202</v>
      </c>
      <c r="F103" s="6"/>
      <c r="G103" s="6"/>
      <c r="H103" s="6">
        <v>320</v>
      </c>
      <c r="I103" s="6">
        <v>3.35</v>
      </c>
      <c r="J103" s="6">
        <v>3.35</v>
      </c>
      <c r="K103" s="6">
        <v>95.5</v>
      </c>
    </row>
    <row r="104" spans="5:11" x14ac:dyDescent="0.3">
      <c r="E104" s="6" t="s">
        <v>302</v>
      </c>
      <c r="F104" s="6"/>
      <c r="G104" s="6"/>
      <c r="H104" s="6">
        <v>319</v>
      </c>
      <c r="I104" s="6">
        <v>0.88</v>
      </c>
      <c r="J104" s="6">
        <v>0.86</v>
      </c>
      <c r="K104" s="6">
        <v>372.5</v>
      </c>
    </row>
    <row r="105" spans="5:11" x14ac:dyDescent="0.3">
      <c r="E105" s="6" t="s">
        <v>360</v>
      </c>
      <c r="F105" s="6"/>
      <c r="G105" s="6"/>
      <c r="H105" s="6">
        <v>316</v>
      </c>
      <c r="I105" s="6">
        <v>1.9</v>
      </c>
      <c r="J105" s="6">
        <v>1.9</v>
      </c>
      <c r="K105" s="6">
        <v>166.5</v>
      </c>
    </row>
    <row r="106" spans="5:11" x14ac:dyDescent="0.3">
      <c r="E106" s="6" t="s">
        <v>20</v>
      </c>
      <c r="F106" s="6"/>
      <c r="G106" s="6"/>
      <c r="H106" s="6">
        <v>309</v>
      </c>
      <c r="I106" s="6">
        <v>0.92</v>
      </c>
      <c r="J106" s="6">
        <v>0.92</v>
      </c>
      <c r="K106" s="6">
        <v>335</v>
      </c>
    </row>
    <row r="107" spans="5:11" x14ac:dyDescent="0.3">
      <c r="E107" s="6" t="s">
        <v>305</v>
      </c>
      <c r="F107" s="6"/>
      <c r="G107" s="6"/>
      <c r="H107" s="6">
        <v>306</v>
      </c>
      <c r="I107" s="6">
        <v>6.34</v>
      </c>
      <c r="J107" s="6">
        <v>6.34</v>
      </c>
      <c r="K107" s="6">
        <v>48.3</v>
      </c>
    </row>
    <row r="108" spans="5:11" x14ac:dyDescent="0.3">
      <c r="E108" s="6" t="s">
        <v>346</v>
      </c>
      <c r="F108" s="6"/>
      <c r="G108" s="6"/>
      <c r="H108" s="6">
        <v>306</v>
      </c>
      <c r="I108" s="6">
        <v>1.29</v>
      </c>
      <c r="J108" s="6">
        <v>1.29</v>
      </c>
      <c r="K108" s="6">
        <v>237.4</v>
      </c>
    </row>
    <row r="109" spans="5:11" x14ac:dyDescent="0.3">
      <c r="E109" s="6" t="s">
        <v>22</v>
      </c>
      <c r="F109" s="6"/>
      <c r="G109" s="6"/>
      <c r="H109" s="6">
        <v>286</v>
      </c>
      <c r="I109" s="6">
        <v>4.5</v>
      </c>
      <c r="J109" s="6">
        <v>4.5</v>
      </c>
      <c r="K109" s="6">
        <v>63.5</v>
      </c>
    </row>
    <row r="110" spans="5:11" x14ac:dyDescent="0.3">
      <c r="E110" s="6" t="s">
        <v>197</v>
      </c>
      <c r="F110" s="6"/>
      <c r="G110" s="6"/>
      <c r="H110" s="6">
        <v>286</v>
      </c>
      <c r="I110" s="6">
        <v>3.56</v>
      </c>
      <c r="J110" s="6">
        <v>2.42</v>
      </c>
      <c r="K110" s="6">
        <v>118.4</v>
      </c>
    </row>
    <row r="111" spans="5:11" x14ac:dyDescent="0.3">
      <c r="E111" s="6" t="s">
        <v>214</v>
      </c>
      <c r="F111" s="6"/>
      <c r="G111" s="6"/>
      <c r="H111" s="6">
        <v>284</v>
      </c>
      <c r="I111" s="6">
        <v>2.63</v>
      </c>
      <c r="J111" s="6">
        <v>2.58</v>
      </c>
      <c r="K111" s="6">
        <v>110.2</v>
      </c>
    </row>
    <row r="112" spans="5:11" x14ac:dyDescent="0.3">
      <c r="E112" s="6" t="s">
        <v>150</v>
      </c>
      <c r="F112" s="6"/>
      <c r="G112" s="6"/>
      <c r="H112" s="6">
        <v>284</v>
      </c>
      <c r="I112" s="6">
        <v>17.920000000000002</v>
      </c>
      <c r="J112" s="6">
        <v>17.579999999999998</v>
      </c>
      <c r="K112" s="6">
        <v>16.2</v>
      </c>
    </row>
    <row r="113" spans="5:11" x14ac:dyDescent="0.3">
      <c r="E113" s="6" t="s">
        <v>173</v>
      </c>
      <c r="F113" s="6"/>
      <c r="G113" s="6"/>
      <c r="H113" s="6">
        <v>282</v>
      </c>
      <c r="I113" s="6">
        <v>5.09</v>
      </c>
      <c r="J113" s="6">
        <v>5.09</v>
      </c>
      <c r="K113" s="6">
        <v>55.4</v>
      </c>
    </row>
    <row r="114" spans="5:11" x14ac:dyDescent="0.3">
      <c r="E114" s="6" t="s">
        <v>133</v>
      </c>
      <c r="F114" s="6"/>
      <c r="G114" s="6"/>
      <c r="H114" s="6">
        <v>280</v>
      </c>
      <c r="I114" s="6">
        <v>5.68</v>
      </c>
      <c r="J114" s="6">
        <v>5.68</v>
      </c>
      <c r="K114" s="6">
        <v>49.3</v>
      </c>
    </row>
    <row r="115" spans="5:11" x14ac:dyDescent="0.3">
      <c r="E115" s="6" t="s">
        <v>30</v>
      </c>
      <c r="F115" s="6"/>
      <c r="G115" s="6"/>
      <c r="H115" s="6">
        <v>275</v>
      </c>
      <c r="I115" s="6">
        <v>2.78</v>
      </c>
      <c r="J115" s="6">
        <v>2.78</v>
      </c>
      <c r="K115" s="6">
        <v>99.1</v>
      </c>
    </row>
    <row r="116" spans="5:11" x14ac:dyDescent="0.3">
      <c r="E116" s="6" t="s">
        <v>31</v>
      </c>
      <c r="F116" s="6"/>
      <c r="G116" s="6"/>
      <c r="H116" s="6">
        <v>271</v>
      </c>
      <c r="I116" s="6">
        <v>4.59</v>
      </c>
      <c r="J116" s="6">
        <v>4.59</v>
      </c>
      <c r="K116" s="6">
        <v>59.1</v>
      </c>
    </row>
    <row r="117" spans="5:11" x14ac:dyDescent="0.3">
      <c r="E117" s="6" t="s">
        <v>220</v>
      </c>
      <c r="F117" s="6"/>
      <c r="G117" s="6"/>
      <c r="H117" s="6">
        <v>265</v>
      </c>
      <c r="I117" s="6">
        <v>13.39</v>
      </c>
      <c r="J117" s="6">
        <v>13.39</v>
      </c>
      <c r="K117" s="6">
        <v>19.8</v>
      </c>
    </row>
    <row r="118" spans="5:11" x14ac:dyDescent="0.3">
      <c r="E118" s="6" t="s">
        <v>300</v>
      </c>
      <c r="F118" s="6"/>
      <c r="G118" s="6"/>
      <c r="H118" s="6">
        <v>264</v>
      </c>
      <c r="I118" s="6">
        <v>22.9</v>
      </c>
      <c r="J118" s="6">
        <v>22.87</v>
      </c>
      <c r="K118" s="6">
        <v>11.5</v>
      </c>
    </row>
    <row r="119" spans="5:11" x14ac:dyDescent="0.3">
      <c r="E119" s="6" t="s">
        <v>295</v>
      </c>
      <c r="F119" s="6"/>
      <c r="G119" s="6"/>
      <c r="H119" s="6">
        <v>258</v>
      </c>
      <c r="I119" s="6">
        <v>0.92</v>
      </c>
      <c r="J119" s="6">
        <v>0.92</v>
      </c>
      <c r="K119" s="6">
        <v>281.60000000000002</v>
      </c>
    </row>
    <row r="120" spans="5:11" x14ac:dyDescent="0.3">
      <c r="E120" s="6" t="s">
        <v>372</v>
      </c>
      <c r="F120" s="6"/>
      <c r="G120" s="6"/>
      <c r="H120" s="6">
        <v>256</v>
      </c>
      <c r="I120" s="6">
        <v>6.27</v>
      </c>
      <c r="J120" s="6">
        <v>6.27</v>
      </c>
      <c r="K120" s="6">
        <v>40.799999999999997</v>
      </c>
    </row>
    <row r="121" spans="5:11" x14ac:dyDescent="0.3">
      <c r="E121" s="6" t="s">
        <v>189</v>
      </c>
      <c r="F121" s="6"/>
      <c r="G121" s="6"/>
      <c r="H121" s="6">
        <v>253</v>
      </c>
      <c r="I121" s="6">
        <v>0.62</v>
      </c>
      <c r="J121" s="6">
        <v>0.62</v>
      </c>
      <c r="K121" s="6">
        <v>408.7</v>
      </c>
    </row>
    <row r="122" spans="5:11" x14ac:dyDescent="0.3">
      <c r="E122" s="6" t="s">
        <v>325</v>
      </c>
      <c r="F122" s="6"/>
      <c r="G122" s="6"/>
      <c r="H122" s="6">
        <v>252</v>
      </c>
      <c r="I122" s="6">
        <v>4.2300000000000004</v>
      </c>
      <c r="J122" s="6">
        <v>4.2300000000000004</v>
      </c>
      <c r="K122" s="6">
        <v>59.6</v>
      </c>
    </row>
    <row r="123" spans="5:11" x14ac:dyDescent="0.3">
      <c r="E123" s="6" t="s">
        <v>195</v>
      </c>
      <c r="F123" s="6"/>
      <c r="G123" s="6"/>
      <c r="H123" s="6">
        <v>251</v>
      </c>
      <c r="I123" s="6">
        <v>1.02</v>
      </c>
      <c r="J123" s="6">
        <v>0.91</v>
      </c>
      <c r="K123" s="6">
        <v>275.39999999999998</v>
      </c>
    </row>
    <row r="124" spans="5:11" x14ac:dyDescent="0.3">
      <c r="E124" s="6" t="s">
        <v>382</v>
      </c>
      <c r="F124" s="6"/>
      <c r="G124" s="6"/>
      <c r="H124" s="6">
        <v>248</v>
      </c>
      <c r="I124" s="6">
        <v>28.12</v>
      </c>
      <c r="J124" s="6">
        <v>27.85</v>
      </c>
      <c r="K124" s="6">
        <v>8.9</v>
      </c>
    </row>
    <row r="125" spans="5:11" x14ac:dyDescent="0.3">
      <c r="E125" s="6" t="s">
        <v>344</v>
      </c>
      <c r="F125" s="6"/>
      <c r="G125" s="6"/>
      <c r="H125" s="6">
        <v>242</v>
      </c>
      <c r="I125" s="6">
        <v>2.63</v>
      </c>
      <c r="J125" s="6">
        <v>1.84</v>
      </c>
      <c r="K125" s="6">
        <v>131.19999999999999</v>
      </c>
    </row>
    <row r="126" spans="5:11" x14ac:dyDescent="0.3">
      <c r="E126" s="6" t="s">
        <v>358</v>
      </c>
      <c r="F126" s="6"/>
      <c r="G126" s="6"/>
      <c r="H126" s="6">
        <v>227</v>
      </c>
      <c r="I126" s="6">
        <v>4.22</v>
      </c>
      <c r="J126" s="6">
        <v>4.1500000000000004</v>
      </c>
      <c r="K126" s="6">
        <v>54.8</v>
      </c>
    </row>
    <row r="127" spans="5:11" x14ac:dyDescent="0.3">
      <c r="E127" s="6" t="s">
        <v>114</v>
      </c>
      <c r="F127" s="6"/>
      <c r="G127" s="6"/>
      <c r="H127" s="6">
        <v>219</v>
      </c>
      <c r="I127" s="6">
        <v>8.09</v>
      </c>
      <c r="J127" s="6">
        <v>8.09</v>
      </c>
      <c r="K127" s="6">
        <v>27.1</v>
      </c>
    </row>
    <row r="128" spans="5:11" x14ac:dyDescent="0.3">
      <c r="E128" s="6" t="s">
        <v>32</v>
      </c>
      <c r="F128" s="6"/>
      <c r="G128" s="6"/>
      <c r="H128" s="6">
        <v>218</v>
      </c>
      <c r="I128" s="6">
        <v>1.72</v>
      </c>
      <c r="J128" s="6">
        <v>1.67</v>
      </c>
      <c r="K128" s="6">
        <v>130.9</v>
      </c>
    </row>
    <row r="129" spans="5:11" x14ac:dyDescent="0.3">
      <c r="E129" s="6" t="s">
        <v>249</v>
      </c>
      <c r="F129" s="6"/>
      <c r="G129" s="6"/>
      <c r="H129" s="6">
        <v>218</v>
      </c>
      <c r="I129" s="6">
        <v>1.21</v>
      </c>
      <c r="J129" s="6">
        <v>1.21</v>
      </c>
      <c r="K129" s="6">
        <v>179.6</v>
      </c>
    </row>
    <row r="130" spans="5:11" x14ac:dyDescent="0.3">
      <c r="E130" s="6" t="s">
        <v>177</v>
      </c>
      <c r="F130" s="6"/>
      <c r="G130" s="6"/>
      <c r="H130" s="6">
        <v>217</v>
      </c>
      <c r="I130" s="6">
        <v>6.66</v>
      </c>
      <c r="J130" s="6">
        <v>6.47</v>
      </c>
      <c r="K130" s="6">
        <v>33.5</v>
      </c>
    </row>
    <row r="131" spans="5:11" x14ac:dyDescent="0.3">
      <c r="E131" s="6" t="s">
        <v>85</v>
      </c>
      <c r="F131" s="6"/>
      <c r="G131" s="6"/>
      <c r="H131" s="6">
        <v>216</v>
      </c>
      <c r="I131" s="6">
        <v>1.82</v>
      </c>
      <c r="J131" s="6">
        <v>1.78</v>
      </c>
      <c r="K131" s="6">
        <v>121.4</v>
      </c>
    </row>
    <row r="132" spans="5:11" x14ac:dyDescent="0.3">
      <c r="E132" s="6" t="s">
        <v>381</v>
      </c>
      <c r="F132" s="6"/>
      <c r="G132" s="6"/>
      <c r="H132" s="6">
        <v>215</v>
      </c>
      <c r="I132" s="6">
        <v>6.73</v>
      </c>
      <c r="J132" s="6">
        <v>6.73</v>
      </c>
      <c r="K132" s="6">
        <v>32</v>
      </c>
    </row>
    <row r="133" spans="5:11" x14ac:dyDescent="0.3">
      <c r="E133" s="6" t="s">
        <v>27</v>
      </c>
      <c r="F133" s="6"/>
      <c r="G133" s="6"/>
      <c r="H133" s="6">
        <v>212</v>
      </c>
      <c r="I133" s="6">
        <v>12.74</v>
      </c>
      <c r="J133" s="6">
        <v>12.74</v>
      </c>
      <c r="K133" s="6">
        <v>16.600000000000001</v>
      </c>
    </row>
    <row r="134" spans="5:11" x14ac:dyDescent="0.3">
      <c r="E134" s="6" t="s">
        <v>304</v>
      </c>
      <c r="F134" s="6"/>
      <c r="G134" s="6"/>
      <c r="H134" s="6">
        <v>212</v>
      </c>
      <c r="I134" s="6">
        <v>2.62</v>
      </c>
      <c r="J134" s="6">
        <v>2.62</v>
      </c>
      <c r="K134" s="6">
        <v>80.900000000000006</v>
      </c>
    </row>
    <row r="135" spans="5:11" x14ac:dyDescent="0.3">
      <c r="E135" s="6" t="s">
        <v>182</v>
      </c>
      <c r="F135" s="6"/>
      <c r="G135" s="6"/>
      <c r="H135" s="6">
        <v>210</v>
      </c>
      <c r="I135" s="6">
        <v>0.74</v>
      </c>
      <c r="J135" s="6">
        <v>0.74</v>
      </c>
      <c r="K135" s="6">
        <v>285.10000000000002</v>
      </c>
    </row>
    <row r="136" spans="5:11" x14ac:dyDescent="0.3">
      <c r="E136" s="6" t="s">
        <v>370</v>
      </c>
      <c r="F136" s="6"/>
      <c r="G136" s="6"/>
      <c r="H136" s="6">
        <v>210</v>
      </c>
      <c r="I136" s="6">
        <v>2.73</v>
      </c>
      <c r="J136" s="6">
        <v>2.73</v>
      </c>
      <c r="K136" s="6">
        <v>76.8</v>
      </c>
    </row>
    <row r="137" spans="5:11" x14ac:dyDescent="0.3">
      <c r="E137" s="6" t="s">
        <v>289</v>
      </c>
      <c r="F137" s="6"/>
      <c r="G137" s="6"/>
      <c r="H137" s="6">
        <v>209</v>
      </c>
      <c r="I137" s="6">
        <v>2.88</v>
      </c>
      <c r="J137" s="6">
        <v>2.88</v>
      </c>
      <c r="K137" s="6">
        <v>72.7</v>
      </c>
    </row>
    <row r="138" spans="5:11" x14ac:dyDescent="0.3">
      <c r="E138" s="6" t="s">
        <v>348</v>
      </c>
      <c r="F138" s="6"/>
      <c r="G138" s="6"/>
      <c r="H138" s="6">
        <v>209</v>
      </c>
      <c r="I138" s="6">
        <v>0.66</v>
      </c>
      <c r="J138" s="6">
        <v>0.57999999999999996</v>
      </c>
      <c r="K138" s="6">
        <v>362.3</v>
      </c>
    </row>
    <row r="139" spans="5:11" x14ac:dyDescent="0.3">
      <c r="E139" s="6" t="s">
        <v>127</v>
      </c>
      <c r="F139" s="6"/>
      <c r="G139" s="6"/>
      <c r="H139" s="6">
        <v>206</v>
      </c>
      <c r="I139" s="6">
        <v>1.56</v>
      </c>
      <c r="J139" s="6">
        <v>1.54</v>
      </c>
      <c r="K139" s="6">
        <v>133.6</v>
      </c>
    </row>
    <row r="140" spans="5:11" x14ac:dyDescent="0.3">
      <c r="E140" s="6" t="s">
        <v>216</v>
      </c>
      <c r="F140" s="6"/>
      <c r="G140" s="6"/>
      <c r="H140" s="6">
        <v>206</v>
      </c>
      <c r="I140" s="6">
        <v>1.01</v>
      </c>
      <c r="J140" s="6">
        <v>1.01</v>
      </c>
      <c r="K140" s="6">
        <v>203.4</v>
      </c>
    </row>
    <row r="141" spans="5:11" x14ac:dyDescent="0.3">
      <c r="E141" s="6" t="s">
        <v>103</v>
      </c>
      <c r="F141" s="6"/>
      <c r="G141" s="6"/>
      <c r="H141" s="6">
        <v>203</v>
      </c>
      <c r="I141" s="6">
        <v>6.9</v>
      </c>
      <c r="J141" s="6">
        <v>6.63</v>
      </c>
      <c r="K141" s="6">
        <v>30.6</v>
      </c>
    </row>
    <row r="142" spans="5:11" x14ac:dyDescent="0.3">
      <c r="E142" s="6" t="s">
        <v>147</v>
      </c>
      <c r="F142" s="6"/>
      <c r="G142" s="6"/>
      <c r="H142" s="6">
        <v>199</v>
      </c>
      <c r="I142" s="6">
        <v>3.01</v>
      </c>
      <c r="J142" s="6">
        <v>3.01</v>
      </c>
      <c r="K142" s="6">
        <v>66.099999999999994</v>
      </c>
    </row>
    <row r="143" spans="5:11" x14ac:dyDescent="0.3">
      <c r="E143" s="6" t="s">
        <v>215</v>
      </c>
      <c r="F143" s="6"/>
      <c r="G143" s="6"/>
      <c r="H143" s="6">
        <v>194</v>
      </c>
      <c r="I143" s="6">
        <v>13.14</v>
      </c>
      <c r="J143" s="6">
        <v>8.42</v>
      </c>
      <c r="K143" s="6">
        <v>23</v>
      </c>
    </row>
    <row r="144" spans="5:11" x14ac:dyDescent="0.3">
      <c r="E144" s="6" t="s">
        <v>280</v>
      </c>
      <c r="F144" s="6"/>
      <c r="G144" s="6"/>
      <c r="H144" s="6">
        <v>193</v>
      </c>
      <c r="I144" s="6">
        <v>0.56000000000000005</v>
      </c>
      <c r="J144" s="6">
        <v>0.56000000000000005</v>
      </c>
      <c r="K144" s="6">
        <v>347.1</v>
      </c>
    </row>
    <row r="145" spans="5:11" x14ac:dyDescent="0.3">
      <c r="E145" s="6" t="s">
        <v>251</v>
      </c>
      <c r="F145" s="6"/>
      <c r="G145" s="6"/>
      <c r="H145" s="6">
        <v>191</v>
      </c>
      <c r="I145" s="6">
        <v>1.35</v>
      </c>
      <c r="J145" s="6">
        <v>1.33</v>
      </c>
      <c r="K145" s="6">
        <v>143.4</v>
      </c>
    </row>
    <row r="146" spans="5:11" x14ac:dyDescent="0.3">
      <c r="E146" s="6" t="s">
        <v>15</v>
      </c>
      <c r="F146" s="6"/>
      <c r="G146" s="6"/>
      <c r="H146" s="6">
        <v>180</v>
      </c>
      <c r="I146" s="6">
        <v>2.72</v>
      </c>
      <c r="J146" s="6">
        <v>2.71</v>
      </c>
      <c r="K146" s="6">
        <v>66.5</v>
      </c>
    </row>
    <row r="147" spans="5:11" x14ac:dyDescent="0.3">
      <c r="E147" s="6" t="s">
        <v>115</v>
      </c>
      <c r="F147" s="6"/>
      <c r="G147" s="6"/>
      <c r="H147" s="6">
        <v>180</v>
      </c>
      <c r="I147" s="6">
        <v>0.31</v>
      </c>
      <c r="J147" s="6">
        <v>0.31</v>
      </c>
      <c r="K147" s="6">
        <v>576.20000000000005</v>
      </c>
    </row>
    <row r="148" spans="5:11" x14ac:dyDescent="0.3">
      <c r="E148" s="6" t="s">
        <v>148</v>
      </c>
      <c r="F148" s="6"/>
      <c r="G148" s="6"/>
      <c r="H148" s="6">
        <v>179</v>
      </c>
      <c r="I148" s="6">
        <v>4.9800000000000004</v>
      </c>
      <c r="J148" s="6">
        <v>4.9800000000000004</v>
      </c>
      <c r="K148" s="6">
        <v>35.9</v>
      </c>
    </row>
    <row r="149" spans="5:11" x14ac:dyDescent="0.3">
      <c r="E149" s="6" t="s">
        <v>273</v>
      </c>
      <c r="F149" s="6"/>
      <c r="G149" s="6"/>
      <c r="H149" s="6">
        <v>179</v>
      </c>
      <c r="I149" s="6">
        <v>1.51</v>
      </c>
      <c r="J149" s="6">
        <v>1.5</v>
      </c>
      <c r="K149" s="6">
        <v>119.4</v>
      </c>
    </row>
    <row r="150" spans="5:11" x14ac:dyDescent="0.3">
      <c r="E150" s="6" t="s">
        <v>371</v>
      </c>
      <c r="F150" s="6"/>
      <c r="G150" s="6"/>
      <c r="H150" s="6">
        <v>178</v>
      </c>
      <c r="I150" s="6">
        <v>1.01</v>
      </c>
      <c r="J150" s="6">
        <v>1.01</v>
      </c>
      <c r="K150" s="6">
        <v>175.9</v>
      </c>
    </row>
    <row r="151" spans="5:11" x14ac:dyDescent="0.3">
      <c r="E151" s="6" t="s">
        <v>37</v>
      </c>
      <c r="F151" s="6"/>
      <c r="G151" s="6"/>
      <c r="H151" s="6">
        <v>177</v>
      </c>
      <c r="I151" s="6">
        <v>5.42</v>
      </c>
      <c r="J151" s="6">
        <v>5.42</v>
      </c>
      <c r="K151" s="6">
        <v>32.700000000000003</v>
      </c>
    </row>
    <row r="152" spans="5:11" x14ac:dyDescent="0.3">
      <c r="E152" s="6" t="s">
        <v>175</v>
      </c>
      <c r="F152" s="6"/>
      <c r="G152" s="6"/>
      <c r="H152" s="6">
        <v>176</v>
      </c>
      <c r="I152" s="6">
        <v>4.5</v>
      </c>
      <c r="J152" s="6">
        <v>4.5</v>
      </c>
      <c r="K152" s="6">
        <v>39.1</v>
      </c>
    </row>
    <row r="153" spans="5:11" x14ac:dyDescent="0.3">
      <c r="E153" s="6" t="s">
        <v>23</v>
      </c>
      <c r="F153" s="6"/>
      <c r="G153" s="6"/>
      <c r="H153" s="6">
        <v>174</v>
      </c>
      <c r="I153" s="6">
        <v>9.56</v>
      </c>
      <c r="J153" s="6">
        <v>9.48</v>
      </c>
      <c r="K153" s="6">
        <v>18.3</v>
      </c>
    </row>
    <row r="154" spans="5:11" x14ac:dyDescent="0.3">
      <c r="E154" s="6" t="s">
        <v>66</v>
      </c>
      <c r="F154" s="6"/>
      <c r="G154" s="6"/>
      <c r="H154" s="6">
        <v>173</v>
      </c>
      <c r="I154" s="6">
        <v>4.43</v>
      </c>
      <c r="J154" s="6">
        <v>4.43</v>
      </c>
      <c r="K154" s="6">
        <v>39</v>
      </c>
    </row>
    <row r="155" spans="5:11" x14ac:dyDescent="0.3">
      <c r="E155" s="6" t="s">
        <v>327</v>
      </c>
      <c r="F155" s="6"/>
      <c r="G155" s="6"/>
      <c r="H155" s="6">
        <v>169</v>
      </c>
      <c r="I155" s="6">
        <v>1.47</v>
      </c>
      <c r="J155" s="6">
        <v>1.47</v>
      </c>
      <c r="K155" s="6">
        <v>115</v>
      </c>
    </row>
    <row r="156" spans="5:11" x14ac:dyDescent="0.3">
      <c r="E156" s="6" t="s">
        <v>201</v>
      </c>
      <c r="F156" s="6"/>
      <c r="G156" s="6"/>
      <c r="H156" s="6">
        <v>168</v>
      </c>
      <c r="I156" s="6">
        <v>12.85</v>
      </c>
      <c r="J156" s="6">
        <v>12.85</v>
      </c>
      <c r="K156" s="6">
        <v>13.1</v>
      </c>
    </row>
    <row r="157" spans="5:11" x14ac:dyDescent="0.3">
      <c r="E157" s="6" t="s">
        <v>123</v>
      </c>
      <c r="F157" s="6"/>
      <c r="G157" s="6"/>
      <c r="H157" s="6">
        <v>164</v>
      </c>
      <c r="I157" s="6">
        <v>5.29</v>
      </c>
      <c r="J157" s="6">
        <v>5.08</v>
      </c>
      <c r="K157" s="6">
        <v>32.299999999999997</v>
      </c>
    </row>
    <row r="158" spans="5:11" x14ac:dyDescent="0.3">
      <c r="E158" s="6" t="s">
        <v>156</v>
      </c>
      <c r="F158" s="6"/>
      <c r="G158" s="6"/>
      <c r="H158" s="6">
        <v>164</v>
      </c>
      <c r="I158" s="6">
        <v>12.43</v>
      </c>
      <c r="J158" s="6">
        <v>9.99</v>
      </c>
      <c r="K158" s="6">
        <v>16.399999999999999</v>
      </c>
    </row>
    <row r="159" spans="5:11" x14ac:dyDescent="0.3">
      <c r="E159" s="6" t="s">
        <v>257</v>
      </c>
      <c r="F159" s="6"/>
      <c r="G159" s="6"/>
      <c r="H159" s="6">
        <v>163</v>
      </c>
      <c r="I159" s="6">
        <v>0.27</v>
      </c>
      <c r="J159" s="6">
        <v>0.25</v>
      </c>
      <c r="K159" s="6">
        <v>660.4</v>
      </c>
    </row>
    <row r="160" spans="5:11" x14ac:dyDescent="0.3">
      <c r="E160" s="6" t="s">
        <v>224</v>
      </c>
      <c r="F160" s="6"/>
      <c r="G160" s="6"/>
      <c r="H160" s="6">
        <v>162</v>
      </c>
      <c r="I160" s="6">
        <v>13.86</v>
      </c>
      <c r="J160" s="6">
        <v>13.45</v>
      </c>
      <c r="K160" s="6">
        <v>12</v>
      </c>
    </row>
    <row r="161" spans="5:11" x14ac:dyDescent="0.3">
      <c r="E161" s="6" t="s">
        <v>134</v>
      </c>
      <c r="F161" s="6"/>
      <c r="G161" s="6"/>
      <c r="H161" s="6">
        <v>161</v>
      </c>
      <c r="I161" s="6">
        <v>1.67</v>
      </c>
      <c r="J161" s="6">
        <v>1.42</v>
      </c>
      <c r="K161" s="6">
        <v>113.4</v>
      </c>
    </row>
    <row r="162" spans="5:11" x14ac:dyDescent="0.3">
      <c r="E162" s="6" t="s">
        <v>95</v>
      </c>
      <c r="F162" s="6"/>
      <c r="G162" s="6"/>
      <c r="H162" s="6">
        <v>159</v>
      </c>
      <c r="I162" s="6">
        <v>0.26</v>
      </c>
      <c r="J162" s="6">
        <v>0.26</v>
      </c>
      <c r="K162" s="6">
        <v>612.29999999999995</v>
      </c>
    </row>
    <row r="163" spans="5:11" x14ac:dyDescent="0.3">
      <c r="E163" s="6" t="s">
        <v>34</v>
      </c>
      <c r="F163" s="6"/>
      <c r="G163" s="6"/>
      <c r="H163" s="6">
        <v>158</v>
      </c>
      <c r="I163" s="6">
        <v>4.76</v>
      </c>
      <c r="J163" s="6">
        <v>4.76</v>
      </c>
      <c r="K163" s="6">
        <v>33.200000000000003</v>
      </c>
    </row>
    <row r="164" spans="5:11" x14ac:dyDescent="0.3">
      <c r="E164" s="6" t="s">
        <v>136</v>
      </c>
      <c r="F164" s="6"/>
      <c r="G164" s="6"/>
      <c r="H164" s="6">
        <v>158</v>
      </c>
      <c r="I164" s="6">
        <v>5.66</v>
      </c>
      <c r="J164" s="6">
        <v>4.18</v>
      </c>
      <c r="K164" s="6">
        <v>37.799999999999997</v>
      </c>
    </row>
    <row r="165" spans="5:11" x14ac:dyDescent="0.3">
      <c r="E165" s="6" t="s">
        <v>191</v>
      </c>
      <c r="F165" s="6"/>
      <c r="G165" s="6"/>
      <c r="H165" s="6">
        <v>157</v>
      </c>
      <c r="I165" s="6">
        <v>1.29</v>
      </c>
      <c r="J165" s="6">
        <v>1.26</v>
      </c>
      <c r="K165" s="6">
        <v>124.3</v>
      </c>
    </row>
    <row r="166" spans="5:11" x14ac:dyDescent="0.3">
      <c r="E166" s="6" t="s">
        <v>200</v>
      </c>
      <c r="F166" s="6"/>
      <c r="G166" s="6"/>
      <c r="H166" s="6">
        <v>151</v>
      </c>
      <c r="I166" s="6">
        <v>1.35</v>
      </c>
      <c r="J166" s="6">
        <v>1.35</v>
      </c>
      <c r="K166" s="6">
        <v>111.6</v>
      </c>
    </row>
    <row r="167" spans="5:11" x14ac:dyDescent="0.3">
      <c r="E167" s="6" t="s">
        <v>375</v>
      </c>
      <c r="F167" s="6"/>
      <c r="G167" s="6"/>
      <c r="H167" s="6">
        <v>147</v>
      </c>
      <c r="I167" s="6">
        <v>5.22</v>
      </c>
      <c r="J167" s="6">
        <v>5.22</v>
      </c>
      <c r="K167" s="6">
        <v>28.2</v>
      </c>
    </row>
    <row r="168" spans="5:11" x14ac:dyDescent="0.3">
      <c r="E168" s="6" t="s">
        <v>53</v>
      </c>
      <c r="F168" s="6"/>
      <c r="G168" s="6"/>
      <c r="H168" s="6">
        <v>140</v>
      </c>
      <c r="I168" s="6">
        <v>3.09</v>
      </c>
      <c r="J168" s="6">
        <v>3.09</v>
      </c>
      <c r="K168" s="6">
        <v>45.3</v>
      </c>
    </row>
    <row r="169" spans="5:11" x14ac:dyDescent="0.3">
      <c r="E169" s="6" t="s">
        <v>45</v>
      </c>
      <c r="F169" s="6"/>
      <c r="G169" s="6"/>
      <c r="H169" s="6">
        <v>137</v>
      </c>
      <c r="I169" s="6">
        <v>15.1</v>
      </c>
      <c r="J169" s="6">
        <v>15.1</v>
      </c>
      <c r="K169" s="6">
        <v>9.1</v>
      </c>
    </row>
    <row r="170" spans="5:11" x14ac:dyDescent="0.3">
      <c r="E170" s="6" t="s">
        <v>160</v>
      </c>
      <c r="F170" s="6"/>
      <c r="G170" s="6"/>
      <c r="H170" s="6">
        <v>137</v>
      </c>
      <c r="I170" s="6">
        <v>0.22</v>
      </c>
      <c r="J170" s="6">
        <v>0.22</v>
      </c>
      <c r="K170" s="6">
        <v>614.1</v>
      </c>
    </row>
    <row r="171" spans="5:11" x14ac:dyDescent="0.3">
      <c r="E171" s="6" t="s">
        <v>232</v>
      </c>
      <c r="F171" s="6"/>
      <c r="G171" s="6"/>
      <c r="H171" s="6">
        <v>130</v>
      </c>
      <c r="I171" s="6">
        <v>6.92</v>
      </c>
      <c r="J171" s="6">
        <v>6.91</v>
      </c>
      <c r="K171" s="6">
        <v>18.8</v>
      </c>
    </row>
    <row r="172" spans="5:11" x14ac:dyDescent="0.3">
      <c r="E172" s="6" t="s">
        <v>323</v>
      </c>
      <c r="F172" s="6"/>
      <c r="G172" s="6"/>
      <c r="H172" s="6">
        <v>130</v>
      </c>
      <c r="I172" s="6">
        <v>2.78</v>
      </c>
      <c r="J172" s="6">
        <v>2.78</v>
      </c>
      <c r="K172" s="6">
        <v>46.8</v>
      </c>
    </row>
    <row r="173" spans="5:11" x14ac:dyDescent="0.3">
      <c r="E173" s="6" t="s">
        <v>298</v>
      </c>
      <c r="F173" s="6"/>
      <c r="G173" s="6"/>
      <c r="H173" s="6">
        <v>128</v>
      </c>
      <c r="I173" s="6">
        <v>2.75</v>
      </c>
      <c r="J173" s="6">
        <v>2.75</v>
      </c>
      <c r="K173" s="6">
        <v>46.6</v>
      </c>
    </row>
    <row r="174" spans="5:11" x14ac:dyDescent="0.3">
      <c r="E174" s="6" t="s">
        <v>332</v>
      </c>
      <c r="F174" s="6"/>
      <c r="G174" s="6"/>
      <c r="H174" s="6">
        <v>124</v>
      </c>
      <c r="I174" s="6">
        <v>1.86</v>
      </c>
      <c r="J174" s="6">
        <v>1.86</v>
      </c>
      <c r="K174" s="6">
        <v>66.599999999999994</v>
      </c>
    </row>
    <row r="175" spans="5:11" x14ac:dyDescent="0.3">
      <c r="E175" s="6" t="s">
        <v>72</v>
      </c>
      <c r="F175" s="6"/>
      <c r="G175" s="6"/>
      <c r="H175" s="6">
        <v>120</v>
      </c>
      <c r="I175" s="6">
        <v>1.1399999999999999</v>
      </c>
      <c r="J175" s="6">
        <v>1.1399999999999999</v>
      </c>
      <c r="K175" s="6">
        <v>105.3</v>
      </c>
    </row>
    <row r="176" spans="5:11" x14ac:dyDescent="0.3">
      <c r="E176" s="6" t="s">
        <v>271</v>
      </c>
      <c r="F176" s="6"/>
      <c r="G176" s="6"/>
      <c r="H176" s="6">
        <v>118</v>
      </c>
      <c r="I176" s="6">
        <v>1.34</v>
      </c>
      <c r="J176" s="6">
        <v>1.34</v>
      </c>
      <c r="K176" s="6">
        <v>87.9</v>
      </c>
    </row>
    <row r="177" spans="5:11" x14ac:dyDescent="0.3">
      <c r="E177" s="6" t="s">
        <v>174</v>
      </c>
      <c r="F177" s="6"/>
      <c r="G177" s="6"/>
      <c r="H177" s="6">
        <v>116</v>
      </c>
      <c r="I177" s="6">
        <v>4.6900000000000004</v>
      </c>
      <c r="J177" s="6">
        <v>4.6900000000000004</v>
      </c>
      <c r="K177" s="6">
        <v>24.7</v>
      </c>
    </row>
    <row r="178" spans="5:11" x14ac:dyDescent="0.3">
      <c r="E178" s="6" t="s">
        <v>111</v>
      </c>
      <c r="F178" s="6"/>
      <c r="G178" s="6"/>
      <c r="H178" s="6">
        <v>114</v>
      </c>
      <c r="I178" s="6">
        <v>0.68</v>
      </c>
      <c r="J178" s="6">
        <v>0.68</v>
      </c>
      <c r="K178" s="6">
        <v>166.8</v>
      </c>
    </row>
    <row r="179" spans="5:11" x14ac:dyDescent="0.3">
      <c r="E179" s="6" t="s">
        <v>306</v>
      </c>
      <c r="F179" s="6"/>
      <c r="G179" s="6"/>
      <c r="H179" s="6">
        <v>113</v>
      </c>
      <c r="I179" s="6">
        <v>3.2</v>
      </c>
      <c r="J179" s="6">
        <v>3.2</v>
      </c>
      <c r="K179" s="6">
        <v>35.299999999999997</v>
      </c>
    </row>
    <row r="180" spans="5:11" x14ac:dyDescent="0.3">
      <c r="E180" s="6" t="s">
        <v>334</v>
      </c>
      <c r="F180" s="6"/>
      <c r="G180" s="6"/>
      <c r="H180" s="6">
        <v>113</v>
      </c>
      <c r="I180" s="6">
        <v>7.61</v>
      </c>
      <c r="J180" s="6">
        <v>7.61</v>
      </c>
      <c r="K180" s="6">
        <v>14.9</v>
      </c>
    </row>
    <row r="181" spans="5:11" x14ac:dyDescent="0.3">
      <c r="E181" s="6" t="s">
        <v>154</v>
      </c>
      <c r="F181" s="6"/>
      <c r="G181" s="6"/>
      <c r="H181" s="6">
        <v>112</v>
      </c>
      <c r="I181" s="6">
        <v>0.51</v>
      </c>
      <c r="J181" s="6">
        <v>0.51</v>
      </c>
      <c r="K181" s="6">
        <v>221.1</v>
      </c>
    </row>
    <row r="182" spans="5:11" x14ac:dyDescent="0.3">
      <c r="E182" s="6" t="s">
        <v>21</v>
      </c>
      <c r="F182" s="6"/>
      <c r="G182" s="6"/>
      <c r="H182" s="6">
        <v>111</v>
      </c>
      <c r="I182" s="6">
        <v>13.37</v>
      </c>
      <c r="J182" s="6">
        <v>13.36</v>
      </c>
      <c r="K182" s="6">
        <v>8.3000000000000007</v>
      </c>
    </row>
    <row r="183" spans="5:11" x14ac:dyDescent="0.3">
      <c r="E183" s="6" t="s">
        <v>292</v>
      </c>
      <c r="F183" s="6"/>
      <c r="G183" s="6"/>
      <c r="H183" s="6">
        <v>111</v>
      </c>
      <c r="I183" s="6">
        <v>0.77</v>
      </c>
      <c r="J183" s="6">
        <v>0.76</v>
      </c>
      <c r="K183" s="6">
        <v>145.30000000000001</v>
      </c>
    </row>
    <row r="184" spans="5:11" x14ac:dyDescent="0.3">
      <c r="E184" s="6" t="s">
        <v>90</v>
      </c>
      <c r="F184" s="6"/>
      <c r="G184" s="6"/>
      <c r="H184" s="6">
        <v>109</v>
      </c>
      <c r="I184" s="6">
        <v>1.49</v>
      </c>
      <c r="J184" s="6">
        <v>1.41</v>
      </c>
      <c r="K184" s="6">
        <v>77.400000000000006</v>
      </c>
    </row>
    <row r="185" spans="5:11" x14ac:dyDescent="0.3">
      <c r="E185" s="6" t="s">
        <v>294</v>
      </c>
      <c r="F185" s="6"/>
      <c r="G185" s="6"/>
      <c r="H185" s="6">
        <v>108</v>
      </c>
      <c r="I185" s="6">
        <v>3.4</v>
      </c>
      <c r="J185" s="6">
        <v>3.4</v>
      </c>
      <c r="K185" s="6">
        <v>31.7</v>
      </c>
    </row>
    <row r="186" spans="5:11" x14ac:dyDescent="0.3">
      <c r="E186" s="6" t="s">
        <v>341</v>
      </c>
      <c r="F186" s="6"/>
      <c r="G186" s="6"/>
      <c r="H186" s="6">
        <v>108</v>
      </c>
      <c r="I186" s="6">
        <v>2.84</v>
      </c>
      <c r="J186" s="6">
        <v>2.6</v>
      </c>
      <c r="K186" s="6">
        <v>41.5</v>
      </c>
    </row>
    <row r="187" spans="5:11" x14ac:dyDescent="0.3">
      <c r="E187" s="6" t="s">
        <v>250</v>
      </c>
      <c r="F187" s="6"/>
      <c r="G187" s="6"/>
      <c r="H187" s="6">
        <v>107</v>
      </c>
      <c r="I187" s="6">
        <v>0.67</v>
      </c>
      <c r="J187" s="6">
        <v>0.57999999999999996</v>
      </c>
      <c r="K187" s="6">
        <v>184.9</v>
      </c>
    </row>
    <row r="188" spans="5:11" x14ac:dyDescent="0.3">
      <c r="E188" s="6" t="s">
        <v>13</v>
      </c>
      <c r="F188" s="6"/>
      <c r="G188" s="6"/>
      <c r="H188" s="6">
        <v>103</v>
      </c>
      <c r="I188" s="6">
        <v>2.0099999999999998</v>
      </c>
      <c r="J188" s="6">
        <v>2.0099999999999998</v>
      </c>
      <c r="K188" s="6">
        <v>51.3</v>
      </c>
    </row>
    <row r="189" spans="5:11" x14ac:dyDescent="0.3">
      <c r="E189" s="6" t="s">
        <v>336</v>
      </c>
      <c r="F189" s="6"/>
      <c r="G189" s="6"/>
      <c r="H189" s="6">
        <v>103</v>
      </c>
      <c r="I189" s="6">
        <v>5.72</v>
      </c>
      <c r="J189" s="6">
        <v>5.72</v>
      </c>
      <c r="K189" s="6">
        <v>18</v>
      </c>
    </row>
    <row r="190" spans="5:11" x14ac:dyDescent="0.3">
      <c r="E190" s="6" t="s">
        <v>92</v>
      </c>
      <c r="F190" s="6"/>
      <c r="G190" s="6"/>
      <c r="H190" s="6">
        <v>102</v>
      </c>
      <c r="I190" s="6">
        <v>2.5299999999999998</v>
      </c>
      <c r="J190" s="6">
        <v>2.5299999999999998</v>
      </c>
      <c r="K190" s="6">
        <v>40.299999999999997</v>
      </c>
    </row>
    <row r="191" spans="5:11" x14ac:dyDescent="0.3">
      <c r="E191" s="6" t="s">
        <v>221</v>
      </c>
      <c r="F191" s="6"/>
      <c r="G191" s="6"/>
      <c r="H191" s="6">
        <v>99</v>
      </c>
      <c r="I191" s="6">
        <v>0.5</v>
      </c>
      <c r="J191" s="6">
        <v>0.5</v>
      </c>
      <c r="K191" s="6">
        <v>197.3</v>
      </c>
    </row>
    <row r="192" spans="5:11" x14ac:dyDescent="0.3">
      <c r="E192" s="6" t="s">
        <v>308</v>
      </c>
      <c r="F192" s="6"/>
      <c r="G192" s="6"/>
      <c r="H192" s="6">
        <v>99</v>
      </c>
      <c r="I192" s="6">
        <v>61.12</v>
      </c>
      <c r="J192" s="6">
        <v>61</v>
      </c>
      <c r="K192" s="6">
        <v>1.6</v>
      </c>
    </row>
    <row r="193" spans="5:11" x14ac:dyDescent="0.3">
      <c r="E193" s="6" t="s">
        <v>203</v>
      </c>
      <c r="F193" s="6"/>
      <c r="G193" s="6"/>
      <c r="H193" s="6">
        <v>98</v>
      </c>
      <c r="I193" s="6">
        <v>0.44</v>
      </c>
      <c r="J193" s="6">
        <v>0.44</v>
      </c>
      <c r="K193" s="6">
        <v>222.2</v>
      </c>
    </row>
    <row r="194" spans="5:11" x14ac:dyDescent="0.3">
      <c r="E194" s="6" t="s">
        <v>376</v>
      </c>
      <c r="F194" s="6"/>
      <c r="G194" s="6"/>
      <c r="H194" s="6">
        <v>98</v>
      </c>
      <c r="I194" s="6">
        <v>0.99</v>
      </c>
      <c r="J194" s="6">
        <v>0.98</v>
      </c>
      <c r="K194" s="6">
        <v>99.8</v>
      </c>
    </row>
    <row r="195" spans="5:11" x14ac:dyDescent="0.3">
      <c r="E195" s="6" t="s">
        <v>288</v>
      </c>
      <c r="F195" s="6"/>
      <c r="G195" s="6"/>
      <c r="H195" s="6">
        <v>97</v>
      </c>
      <c r="I195" s="6">
        <v>0.61</v>
      </c>
      <c r="J195" s="6">
        <v>0.61</v>
      </c>
      <c r="K195" s="6">
        <v>159.69999999999999</v>
      </c>
    </row>
    <row r="196" spans="5:11" x14ac:dyDescent="0.3">
      <c r="E196" s="6" t="s">
        <v>144</v>
      </c>
      <c r="F196" s="6"/>
      <c r="G196" s="6"/>
      <c r="H196" s="6">
        <v>96</v>
      </c>
      <c r="I196" s="6">
        <v>9.64</v>
      </c>
      <c r="J196" s="6">
        <v>9.6300000000000008</v>
      </c>
      <c r="K196" s="6">
        <v>10</v>
      </c>
    </row>
    <row r="197" spans="5:11" x14ac:dyDescent="0.3">
      <c r="E197" s="6" t="s">
        <v>315</v>
      </c>
      <c r="F197" s="6"/>
      <c r="G197" s="6"/>
      <c r="H197" s="6">
        <v>96</v>
      </c>
      <c r="I197" s="6">
        <v>1.82</v>
      </c>
      <c r="J197" s="6">
        <v>1.82</v>
      </c>
      <c r="K197" s="6">
        <v>52.8</v>
      </c>
    </row>
    <row r="198" spans="5:11" x14ac:dyDescent="0.3">
      <c r="E198" s="6" t="s">
        <v>50</v>
      </c>
      <c r="F198" s="6"/>
      <c r="G198" s="6"/>
      <c r="H198" s="6">
        <v>87</v>
      </c>
      <c r="I198" s="6">
        <v>0.79</v>
      </c>
      <c r="J198" s="6">
        <v>0.79</v>
      </c>
      <c r="K198" s="6">
        <v>110.6</v>
      </c>
    </row>
    <row r="199" spans="5:11" x14ac:dyDescent="0.3">
      <c r="E199" s="6" t="s">
        <v>146</v>
      </c>
      <c r="F199" s="6"/>
      <c r="G199" s="6"/>
      <c r="H199" s="6">
        <v>87</v>
      </c>
      <c r="I199" s="6">
        <v>0.89</v>
      </c>
      <c r="J199" s="6">
        <v>0.89</v>
      </c>
      <c r="K199" s="6">
        <v>97.7</v>
      </c>
    </row>
    <row r="200" spans="5:11" x14ac:dyDescent="0.3">
      <c r="E200" s="6" t="s">
        <v>106</v>
      </c>
      <c r="F200" s="6"/>
      <c r="G200" s="6"/>
      <c r="H200" s="6">
        <v>86</v>
      </c>
      <c r="I200" s="6">
        <v>4.6500000000000004</v>
      </c>
      <c r="J200" s="6">
        <v>4.6500000000000004</v>
      </c>
      <c r="K200" s="6">
        <v>18.5</v>
      </c>
    </row>
    <row r="201" spans="5:11" x14ac:dyDescent="0.3">
      <c r="E201" s="6" t="s">
        <v>223</v>
      </c>
      <c r="F201" s="6"/>
      <c r="G201" s="6"/>
      <c r="H201" s="6">
        <v>85</v>
      </c>
      <c r="I201" s="6">
        <v>3.42</v>
      </c>
      <c r="J201" s="6">
        <v>3.42</v>
      </c>
      <c r="K201" s="6">
        <v>24.8</v>
      </c>
    </row>
    <row r="202" spans="5:11" x14ac:dyDescent="0.3">
      <c r="E202" s="6" t="s">
        <v>98</v>
      </c>
      <c r="F202" s="6"/>
      <c r="G202" s="6"/>
      <c r="H202" s="6">
        <v>84</v>
      </c>
      <c r="I202" s="6">
        <v>0.55000000000000004</v>
      </c>
      <c r="J202" s="6">
        <v>0.55000000000000004</v>
      </c>
      <c r="K202" s="6">
        <v>153.5</v>
      </c>
    </row>
    <row r="203" spans="5:11" x14ac:dyDescent="0.3">
      <c r="E203" s="6" t="s">
        <v>303</v>
      </c>
      <c r="F203" s="6"/>
      <c r="G203" s="6"/>
      <c r="H203" s="6">
        <v>83</v>
      </c>
      <c r="I203" s="6">
        <v>5.64</v>
      </c>
      <c r="J203" s="6">
        <v>5.58</v>
      </c>
      <c r="K203" s="6">
        <v>14.9</v>
      </c>
    </row>
    <row r="204" spans="5:11" x14ac:dyDescent="0.3">
      <c r="E204" s="6" t="s">
        <v>356</v>
      </c>
      <c r="F204" s="6"/>
      <c r="G204" s="6"/>
      <c r="H204" s="6">
        <v>83</v>
      </c>
      <c r="I204" s="6">
        <v>2.85</v>
      </c>
      <c r="J204" s="6">
        <v>2.85</v>
      </c>
      <c r="K204" s="6">
        <v>29.1</v>
      </c>
    </row>
    <row r="205" spans="5:11" x14ac:dyDescent="0.3">
      <c r="E205" s="6" t="s">
        <v>255</v>
      </c>
      <c r="F205" s="6"/>
      <c r="G205" s="6"/>
      <c r="H205" s="6">
        <v>81</v>
      </c>
      <c r="I205" s="6">
        <v>9.1199999999999992</v>
      </c>
      <c r="J205" s="6">
        <v>9.02</v>
      </c>
      <c r="K205" s="6">
        <v>9</v>
      </c>
    </row>
    <row r="206" spans="5:11" x14ac:dyDescent="0.3">
      <c r="E206" s="6" t="s">
        <v>231</v>
      </c>
      <c r="F206" s="6"/>
      <c r="G206" s="6"/>
      <c r="H206" s="6">
        <v>80</v>
      </c>
      <c r="I206" s="6">
        <v>0.5</v>
      </c>
      <c r="J206" s="6">
        <v>0.5</v>
      </c>
      <c r="K206" s="6">
        <v>160.80000000000001</v>
      </c>
    </row>
    <row r="207" spans="5:11" x14ac:dyDescent="0.3">
      <c r="E207" s="6" t="s">
        <v>99</v>
      </c>
      <c r="F207" s="6"/>
      <c r="G207" s="6"/>
      <c r="H207" s="6">
        <v>78</v>
      </c>
      <c r="I207" s="6">
        <v>5.87</v>
      </c>
      <c r="J207" s="6">
        <v>5.87</v>
      </c>
      <c r="K207" s="6">
        <v>13.3</v>
      </c>
    </row>
    <row r="208" spans="5:11" x14ac:dyDescent="0.3">
      <c r="E208" s="6" t="s">
        <v>278</v>
      </c>
      <c r="F208" s="6"/>
      <c r="G208" s="6"/>
      <c r="H208" s="6">
        <v>76</v>
      </c>
      <c r="I208" s="6">
        <v>2.65</v>
      </c>
      <c r="J208" s="6">
        <v>2.64</v>
      </c>
      <c r="K208" s="6">
        <v>28.8</v>
      </c>
    </row>
    <row r="209" spans="5:11" x14ac:dyDescent="0.3">
      <c r="E209" s="6" t="s">
        <v>87</v>
      </c>
      <c r="F209" s="6"/>
      <c r="G209" s="6"/>
      <c r="H209" s="6">
        <v>75</v>
      </c>
      <c r="I209" s="6">
        <v>9.59</v>
      </c>
      <c r="J209" s="6">
        <v>9.59</v>
      </c>
      <c r="K209" s="6">
        <v>7.8</v>
      </c>
    </row>
    <row r="210" spans="5:11" x14ac:dyDescent="0.3">
      <c r="E210" s="6" t="s">
        <v>165</v>
      </c>
      <c r="F210" s="6"/>
      <c r="G210" s="6"/>
      <c r="H210" s="6">
        <v>70</v>
      </c>
      <c r="I210" s="6">
        <v>0.18</v>
      </c>
      <c r="J210" s="6">
        <v>0.18</v>
      </c>
      <c r="K210" s="6">
        <v>379.9</v>
      </c>
    </row>
    <row r="211" spans="5:11" x14ac:dyDescent="0.3">
      <c r="E211" s="6" t="s">
        <v>142</v>
      </c>
      <c r="F211" s="6"/>
      <c r="G211" s="6"/>
      <c r="H211" s="6">
        <v>69</v>
      </c>
      <c r="I211" s="6">
        <v>7.07</v>
      </c>
      <c r="J211" s="6">
        <v>7.07</v>
      </c>
      <c r="K211" s="6">
        <v>9.8000000000000007</v>
      </c>
    </row>
    <row r="212" spans="5:11" x14ac:dyDescent="0.3">
      <c r="E212" s="6" t="s">
        <v>383</v>
      </c>
      <c r="F212" s="6"/>
      <c r="G212" s="6"/>
      <c r="H212" s="6">
        <v>69</v>
      </c>
      <c r="I212" s="6">
        <v>3.95</v>
      </c>
      <c r="J212" s="6">
        <v>3.95</v>
      </c>
      <c r="K212" s="6">
        <v>17.5</v>
      </c>
    </row>
    <row r="213" spans="5:11" x14ac:dyDescent="0.3">
      <c r="E213" s="6" t="s">
        <v>277</v>
      </c>
      <c r="F213" s="6"/>
      <c r="G213" s="6"/>
      <c r="H213" s="6">
        <v>66</v>
      </c>
      <c r="I213" s="6">
        <v>0.25</v>
      </c>
      <c r="J213" s="6">
        <v>0.25</v>
      </c>
      <c r="K213" s="6">
        <v>262.5</v>
      </c>
    </row>
    <row r="214" spans="5:11" x14ac:dyDescent="0.3">
      <c r="E214" s="6" t="s">
        <v>204</v>
      </c>
      <c r="F214" s="6"/>
      <c r="G214" s="6"/>
      <c r="H214" s="6">
        <v>65</v>
      </c>
      <c r="I214" s="6">
        <v>1.05</v>
      </c>
      <c r="J214" s="6">
        <v>1.05</v>
      </c>
      <c r="K214" s="6">
        <v>61.9</v>
      </c>
    </row>
    <row r="215" spans="5:11" x14ac:dyDescent="0.3">
      <c r="E215" s="6" t="s">
        <v>230</v>
      </c>
      <c r="F215" s="6"/>
      <c r="G215" s="6"/>
      <c r="H215" s="6">
        <v>64</v>
      </c>
      <c r="I215" s="6">
        <v>0.87</v>
      </c>
      <c r="J215" s="6">
        <v>0.87</v>
      </c>
      <c r="K215" s="6">
        <v>73.400000000000006</v>
      </c>
    </row>
    <row r="216" spans="5:11" x14ac:dyDescent="0.3">
      <c r="E216" s="6" t="s">
        <v>368</v>
      </c>
      <c r="F216" s="6"/>
      <c r="G216" s="6"/>
      <c r="H216" s="6">
        <v>64</v>
      </c>
      <c r="I216" s="6">
        <v>1.06</v>
      </c>
      <c r="J216" s="6">
        <v>1.06</v>
      </c>
      <c r="K216" s="6">
        <v>60.5</v>
      </c>
    </row>
    <row r="217" spans="5:11" x14ac:dyDescent="0.3">
      <c r="E217" s="6" t="s">
        <v>347</v>
      </c>
      <c r="F217" s="6"/>
      <c r="G217" s="6"/>
      <c r="H217" s="6">
        <v>61</v>
      </c>
      <c r="I217" s="6">
        <v>0.44</v>
      </c>
      <c r="J217" s="6">
        <v>0.44</v>
      </c>
      <c r="K217" s="6">
        <v>137.19999999999999</v>
      </c>
    </row>
    <row r="218" spans="5:11" x14ac:dyDescent="0.3">
      <c r="E218" s="6" t="s">
        <v>241</v>
      </c>
      <c r="F218" s="6"/>
      <c r="G218" s="6"/>
      <c r="H218" s="6">
        <v>60</v>
      </c>
      <c r="I218" s="6">
        <v>2.5499999999999998</v>
      </c>
      <c r="J218" s="6">
        <v>2.5499999999999998</v>
      </c>
      <c r="K218" s="6">
        <v>23.5</v>
      </c>
    </row>
    <row r="219" spans="5:11" x14ac:dyDescent="0.3">
      <c r="E219" s="6" t="s">
        <v>65</v>
      </c>
      <c r="F219" s="6"/>
      <c r="G219" s="6"/>
      <c r="H219" s="6">
        <v>58</v>
      </c>
      <c r="I219" s="6">
        <v>0.55000000000000004</v>
      </c>
      <c r="J219" s="6">
        <v>0.55000000000000004</v>
      </c>
      <c r="K219" s="6">
        <v>106</v>
      </c>
    </row>
    <row r="220" spans="5:11" x14ac:dyDescent="0.3">
      <c r="E220" s="6" t="s">
        <v>69</v>
      </c>
      <c r="F220" s="6"/>
      <c r="G220" s="6"/>
      <c r="H220" s="6">
        <v>58</v>
      </c>
      <c r="I220" s="6">
        <v>2.89</v>
      </c>
      <c r="J220" s="6">
        <v>2.89</v>
      </c>
      <c r="K220" s="6">
        <v>20.100000000000001</v>
      </c>
    </row>
    <row r="221" spans="5:11" x14ac:dyDescent="0.3">
      <c r="E221" s="6" t="s">
        <v>335</v>
      </c>
      <c r="F221" s="6"/>
      <c r="G221" s="6"/>
      <c r="H221" s="6">
        <v>58</v>
      </c>
      <c r="I221" s="6">
        <v>0.48</v>
      </c>
      <c r="J221" s="6">
        <v>0.48</v>
      </c>
      <c r="K221" s="6">
        <v>121.6</v>
      </c>
    </row>
    <row r="222" spans="5:11" x14ac:dyDescent="0.3">
      <c r="E222" s="6" t="s">
        <v>187</v>
      </c>
      <c r="F222" s="6"/>
      <c r="G222" s="6"/>
      <c r="H222" s="6">
        <v>57</v>
      </c>
      <c r="I222" s="6">
        <v>14.75</v>
      </c>
      <c r="J222" s="6">
        <v>14.75</v>
      </c>
      <c r="K222" s="6">
        <v>3.9</v>
      </c>
    </row>
    <row r="223" spans="5:11" x14ac:dyDescent="0.3">
      <c r="E223" s="6" t="s">
        <v>185</v>
      </c>
      <c r="F223" s="6"/>
      <c r="G223" s="6"/>
      <c r="H223" s="6">
        <v>55</v>
      </c>
      <c r="I223" s="6">
        <v>3.9</v>
      </c>
      <c r="J223" s="6">
        <v>3.9</v>
      </c>
      <c r="K223" s="6">
        <v>14.1</v>
      </c>
    </row>
    <row r="224" spans="5:11" x14ac:dyDescent="0.3">
      <c r="E224" s="6" t="s">
        <v>17</v>
      </c>
      <c r="F224" s="6"/>
      <c r="G224" s="6"/>
      <c r="H224" s="6">
        <v>51</v>
      </c>
      <c r="I224" s="6">
        <v>0.21</v>
      </c>
      <c r="J224" s="6">
        <v>0.21</v>
      </c>
      <c r="K224" s="6">
        <v>240.9</v>
      </c>
    </row>
    <row r="225" spans="5:11" x14ac:dyDescent="0.3">
      <c r="E225" s="6" t="s">
        <v>67</v>
      </c>
      <c r="F225" s="6"/>
      <c r="G225" s="6"/>
      <c r="H225" s="6">
        <v>50</v>
      </c>
      <c r="I225" s="6">
        <v>2.29</v>
      </c>
      <c r="J225" s="6">
        <v>2.25</v>
      </c>
      <c r="K225" s="6">
        <v>22.3</v>
      </c>
    </row>
    <row r="226" spans="5:11" x14ac:dyDescent="0.3">
      <c r="E226" s="6" t="s">
        <v>91</v>
      </c>
      <c r="F226" s="6"/>
      <c r="G226" s="6"/>
      <c r="H226" s="6">
        <v>43</v>
      </c>
      <c r="I226" s="6">
        <v>0.3</v>
      </c>
      <c r="J226" s="6">
        <v>0.3</v>
      </c>
      <c r="K226" s="6">
        <v>144</v>
      </c>
    </row>
    <row r="227" spans="5:11" x14ac:dyDescent="0.3">
      <c r="E227" s="6" t="s">
        <v>310</v>
      </c>
      <c r="F227" s="6"/>
      <c r="G227" s="6"/>
      <c r="H227" s="6">
        <v>42</v>
      </c>
      <c r="I227" s="6">
        <v>2.15</v>
      </c>
      <c r="J227" s="6">
        <v>2.15</v>
      </c>
      <c r="K227" s="6">
        <v>19.600000000000001</v>
      </c>
    </row>
    <row r="228" spans="5:11" x14ac:dyDescent="0.3">
      <c r="E228" s="6" t="s">
        <v>322</v>
      </c>
      <c r="F228" s="6"/>
      <c r="G228" s="6"/>
      <c r="H228" s="6">
        <v>42</v>
      </c>
      <c r="I228" s="6">
        <v>0.13</v>
      </c>
      <c r="J228" s="6">
        <v>0.13</v>
      </c>
      <c r="K228" s="6">
        <v>331.2</v>
      </c>
    </row>
    <row r="229" spans="5:11" x14ac:dyDescent="0.3">
      <c r="E229" s="6" t="s">
        <v>36</v>
      </c>
      <c r="F229" s="6"/>
      <c r="G229" s="6"/>
      <c r="H229" s="6">
        <v>41</v>
      </c>
      <c r="I229" s="6">
        <v>17.27</v>
      </c>
      <c r="J229" s="6">
        <v>17.27</v>
      </c>
      <c r="K229" s="6">
        <v>2.4</v>
      </c>
    </row>
    <row r="230" spans="5:11" x14ac:dyDescent="0.3">
      <c r="E230" s="6" t="s">
        <v>329</v>
      </c>
      <c r="F230" s="6"/>
      <c r="G230" s="6"/>
      <c r="H230" s="6">
        <v>37</v>
      </c>
      <c r="I230" s="6">
        <v>3.31</v>
      </c>
      <c r="J230" s="6">
        <v>3.27</v>
      </c>
      <c r="K230" s="6">
        <v>11.3</v>
      </c>
    </row>
    <row r="231" spans="5:11" x14ac:dyDescent="0.3">
      <c r="E231" s="6" t="s">
        <v>51</v>
      </c>
      <c r="F231" s="6"/>
      <c r="G231" s="6"/>
      <c r="H231" s="6">
        <v>35</v>
      </c>
      <c r="I231" s="6">
        <v>0.22</v>
      </c>
      <c r="J231" s="6">
        <v>0.22</v>
      </c>
      <c r="K231" s="6">
        <v>156.4</v>
      </c>
    </row>
    <row r="232" spans="5:11" x14ac:dyDescent="0.3">
      <c r="E232" s="6" t="s">
        <v>64</v>
      </c>
      <c r="F232" s="6"/>
      <c r="G232" s="6"/>
      <c r="H232" s="6">
        <v>31</v>
      </c>
      <c r="I232" s="6">
        <v>1.63</v>
      </c>
      <c r="J232" s="6">
        <v>1.63</v>
      </c>
      <c r="K232" s="6">
        <v>19</v>
      </c>
    </row>
    <row r="233" spans="5:11" x14ac:dyDescent="0.3">
      <c r="E233" s="6" t="s">
        <v>184</v>
      </c>
      <c r="F233" s="6"/>
      <c r="G233" s="6"/>
      <c r="H233" s="6">
        <v>31</v>
      </c>
      <c r="I233" s="6">
        <v>4.51</v>
      </c>
      <c r="J233" s="6">
        <v>4.5</v>
      </c>
      <c r="K233" s="6">
        <v>6.9</v>
      </c>
    </row>
    <row r="234" spans="5:11" x14ac:dyDescent="0.3">
      <c r="E234" s="6" t="s">
        <v>55</v>
      </c>
      <c r="F234" s="6"/>
      <c r="G234" s="6"/>
      <c r="H234" s="6">
        <v>30</v>
      </c>
      <c r="I234" s="6">
        <v>3.6</v>
      </c>
      <c r="J234" s="6">
        <v>3.6</v>
      </c>
      <c r="K234" s="6">
        <v>8.3000000000000007</v>
      </c>
    </row>
    <row r="235" spans="5:11" x14ac:dyDescent="0.3">
      <c r="E235" s="6" t="s">
        <v>14</v>
      </c>
      <c r="F235" s="6"/>
      <c r="G235" s="6"/>
      <c r="H235" s="6">
        <v>29</v>
      </c>
      <c r="I235" s="6">
        <v>0.51</v>
      </c>
      <c r="J235" s="6">
        <v>0.51</v>
      </c>
      <c r="K235" s="6">
        <v>56.5</v>
      </c>
    </row>
    <row r="236" spans="5:11" x14ac:dyDescent="0.3">
      <c r="E236" s="6" t="s">
        <v>244</v>
      </c>
      <c r="F236" s="6"/>
      <c r="G236" s="6"/>
      <c r="H236" s="6">
        <v>27</v>
      </c>
      <c r="I236" s="6">
        <v>49.57</v>
      </c>
      <c r="J236" s="6">
        <v>49.57</v>
      </c>
      <c r="K236" s="6">
        <v>0.5</v>
      </c>
    </row>
    <row r="237" spans="5:11" x14ac:dyDescent="0.3">
      <c r="E237" s="6" t="s">
        <v>328</v>
      </c>
      <c r="F237" s="6"/>
      <c r="G237" s="6"/>
      <c r="H237" s="6">
        <v>26</v>
      </c>
      <c r="I237" s="6">
        <v>1.03</v>
      </c>
      <c r="J237" s="6">
        <v>1.03</v>
      </c>
      <c r="K237" s="6">
        <v>25.2</v>
      </c>
    </row>
    <row r="238" spans="5:11" x14ac:dyDescent="0.3">
      <c r="E238" s="6" t="s">
        <v>281</v>
      </c>
      <c r="F238" s="6"/>
      <c r="G238" s="6"/>
      <c r="H238" s="6">
        <v>23</v>
      </c>
      <c r="I238" s="6">
        <v>1.36</v>
      </c>
      <c r="J238" s="6">
        <v>1.36</v>
      </c>
      <c r="K238" s="6">
        <v>16.899999999999999</v>
      </c>
    </row>
    <row r="239" spans="5:11" x14ac:dyDescent="0.3">
      <c r="E239" s="6" t="s">
        <v>316</v>
      </c>
      <c r="F239" s="6"/>
      <c r="G239" s="6"/>
      <c r="H239" s="6">
        <v>20</v>
      </c>
      <c r="I239" s="6">
        <v>4.4000000000000004</v>
      </c>
      <c r="J239" s="6">
        <v>4.4000000000000004</v>
      </c>
      <c r="K239" s="6">
        <v>4.5</v>
      </c>
    </row>
    <row r="240" spans="5:11" x14ac:dyDescent="0.3">
      <c r="E240" s="6" t="s">
        <v>291</v>
      </c>
      <c r="F240" s="6"/>
      <c r="G240" s="6"/>
      <c r="H240" s="6">
        <v>15</v>
      </c>
      <c r="I240" s="6">
        <v>0.22</v>
      </c>
      <c r="J240" s="6">
        <v>0.22</v>
      </c>
      <c r="K240" s="6">
        <v>67.2</v>
      </c>
    </row>
    <row r="241" spans="5:11" x14ac:dyDescent="0.3">
      <c r="E241" s="6" t="s">
        <v>113</v>
      </c>
      <c r="F241" s="6"/>
      <c r="G241" s="6"/>
      <c r="H241" s="6">
        <v>10</v>
      </c>
      <c r="I241" s="6">
        <v>6.74</v>
      </c>
      <c r="J241" s="6">
        <v>6.74</v>
      </c>
      <c r="K241" s="6">
        <v>1.5</v>
      </c>
    </row>
    <row r="242" spans="5:11" x14ac:dyDescent="0.3">
      <c r="H242" s="1">
        <f>SUM(H7:H241)</f>
        <v>151702</v>
      </c>
      <c r="J242">
        <f>SUM(J7:J241)</f>
        <v>1890.5399999999993</v>
      </c>
    </row>
  </sheetData>
  <sortState ref="E6:K241">
    <sortCondition descending="1" ref="H6:H24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C5:U401"/>
  <sheetViews>
    <sheetView zoomScale="80" zoomScaleNormal="80" workbookViewId="0">
      <selection activeCell="L21" sqref="L21"/>
    </sheetView>
  </sheetViews>
  <sheetFormatPr defaultRowHeight="14.4" x14ac:dyDescent="0.3"/>
  <cols>
    <col min="3" max="3" width="47.33203125" customWidth="1"/>
    <col min="4" max="5" width="8.88671875" hidden="1" customWidth="1"/>
    <col min="6" max="6" width="17.88671875" customWidth="1"/>
    <col min="7" max="7" width="16.5546875" customWidth="1"/>
    <col min="8" max="8" width="14.6640625" customWidth="1"/>
    <col min="9" max="9" width="14" customWidth="1"/>
    <col min="10" max="10" width="13.109375" customWidth="1"/>
  </cols>
  <sheetData>
    <row r="5" spans="3:21" x14ac:dyDescent="0.3">
      <c r="C5" t="s">
        <v>0</v>
      </c>
    </row>
    <row r="6" spans="3:21" x14ac:dyDescent="0.3">
      <c r="D6" t="s">
        <v>1</v>
      </c>
    </row>
    <row r="8" spans="3:21" x14ac:dyDescent="0.3">
      <c r="C8" t="s">
        <v>2</v>
      </c>
      <c r="G8" t="s">
        <v>5</v>
      </c>
      <c r="I8" t="s">
        <v>6</v>
      </c>
    </row>
    <row r="9" spans="3:21" x14ac:dyDescent="0.3">
      <c r="I9" t="s">
        <v>3</v>
      </c>
      <c r="U9" t="s">
        <v>4</v>
      </c>
    </row>
    <row r="10" spans="3:21" x14ac:dyDescent="0.3">
      <c r="C10" t="s">
        <v>9</v>
      </c>
      <c r="F10" s="1">
        <v>989415</v>
      </c>
      <c r="G10" s="2">
        <v>147039.71</v>
      </c>
      <c r="H10" s="2">
        <v>145545.79999999999</v>
      </c>
      <c r="I10">
        <v>6.8</v>
      </c>
      <c r="K10" s="1"/>
      <c r="M10" s="2"/>
    </row>
    <row r="11" spans="3:21" x14ac:dyDescent="0.3">
      <c r="C11" t="s">
        <v>10</v>
      </c>
      <c r="F11" t="s">
        <v>3</v>
      </c>
      <c r="G11" t="s">
        <v>7</v>
      </c>
      <c r="H11" t="s">
        <v>8</v>
      </c>
      <c r="I11" t="s">
        <v>385</v>
      </c>
      <c r="U11" s="1">
        <v>482825</v>
      </c>
    </row>
    <row r="12" spans="3:21" x14ac:dyDescent="0.3">
      <c r="C12" s="9" t="s">
        <v>63</v>
      </c>
      <c r="D12" s="9"/>
      <c r="E12" s="9"/>
      <c r="F12" s="9">
        <v>675</v>
      </c>
      <c r="G12" s="9">
        <v>2.23</v>
      </c>
      <c r="H12" s="9">
        <v>2.23</v>
      </c>
      <c r="I12" s="9">
        <v>303</v>
      </c>
    </row>
    <row r="13" spans="3:21" x14ac:dyDescent="0.3">
      <c r="C13" s="9" t="s">
        <v>12</v>
      </c>
      <c r="D13" s="9"/>
      <c r="E13" s="9"/>
      <c r="F13" s="9">
        <v>420</v>
      </c>
      <c r="G13" s="9">
        <v>0.6</v>
      </c>
      <c r="H13" s="9">
        <v>0.56999999999999995</v>
      </c>
      <c r="I13" s="9">
        <v>734.3</v>
      </c>
      <c r="U13">
        <v>612</v>
      </c>
    </row>
    <row r="14" spans="3:21" x14ac:dyDescent="0.3">
      <c r="C14" s="9" t="s">
        <v>24</v>
      </c>
      <c r="D14" s="9"/>
      <c r="E14" s="9"/>
      <c r="F14" s="9">
        <v>208</v>
      </c>
      <c r="G14" s="9">
        <v>1.02</v>
      </c>
      <c r="H14" s="9">
        <v>1.02</v>
      </c>
      <c r="I14" s="9">
        <v>204.2</v>
      </c>
      <c r="U14">
        <v>202</v>
      </c>
    </row>
    <row r="15" spans="3:21" x14ac:dyDescent="0.3">
      <c r="C15" s="9" t="s">
        <v>29</v>
      </c>
      <c r="D15" s="9"/>
      <c r="E15" s="9"/>
      <c r="F15" s="9">
        <v>79</v>
      </c>
      <c r="G15" s="9">
        <v>0.12</v>
      </c>
      <c r="H15" s="9">
        <v>0.12</v>
      </c>
      <c r="I15" s="9">
        <v>652</v>
      </c>
      <c r="U15">
        <v>89</v>
      </c>
    </row>
    <row r="16" spans="3:21" x14ac:dyDescent="0.3">
      <c r="C16" s="9" t="s">
        <v>35</v>
      </c>
      <c r="D16" s="9"/>
      <c r="E16" s="9"/>
      <c r="F16" s="9">
        <v>597</v>
      </c>
      <c r="G16" s="9">
        <v>0.35</v>
      </c>
      <c r="H16" s="9">
        <v>0.35</v>
      </c>
      <c r="I16" s="11">
        <v>1702.5</v>
      </c>
      <c r="U16">
        <v>21</v>
      </c>
    </row>
    <row r="17" spans="3:21" x14ac:dyDescent="0.3">
      <c r="C17" s="9" t="s">
        <v>39</v>
      </c>
      <c r="D17" s="9"/>
      <c r="E17" s="9"/>
      <c r="F17" s="9">
        <v>598</v>
      </c>
      <c r="G17" s="9">
        <v>0.44</v>
      </c>
      <c r="H17" s="9">
        <v>0.44</v>
      </c>
      <c r="I17" s="11">
        <v>1364</v>
      </c>
      <c r="U17">
        <v>72</v>
      </c>
    </row>
    <row r="18" spans="3:21" x14ac:dyDescent="0.3">
      <c r="C18" s="9" t="s">
        <v>54</v>
      </c>
      <c r="D18" s="9"/>
      <c r="E18" s="9"/>
      <c r="F18" s="9">
        <v>708</v>
      </c>
      <c r="G18" s="9">
        <v>0.8</v>
      </c>
      <c r="H18" s="9">
        <v>0.8</v>
      </c>
      <c r="I18" s="9">
        <v>880.7</v>
      </c>
      <c r="U18" s="1">
        <v>5122</v>
      </c>
    </row>
    <row r="19" spans="3:21" x14ac:dyDescent="0.3">
      <c r="C19" s="9" t="s">
        <v>56</v>
      </c>
      <c r="D19" s="9"/>
      <c r="E19" s="9"/>
      <c r="F19" s="9">
        <v>468</v>
      </c>
      <c r="G19" s="9">
        <v>0.34</v>
      </c>
      <c r="H19" s="9">
        <v>0.34</v>
      </c>
      <c r="I19" s="11">
        <v>1367.7</v>
      </c>
      <c r="U19">
        <v>33</v>
      </c>
    </row>
    <row r="20" spans="3:21" ht="15" x14ac:dyDescent="0.25">
      <c r="C20" s="9" t="s">
        <v>57</v>
      </c>
      <c r="D20" s="9"/>
      <c r="E20" s="9"/>
      <c r="F20" s="9">
        <v>192</v>
      </c>
      <c r="G20" s="9">
        <v>0.26</v>
      </c>
      <c r="H20" s="9">
        <v>0.26</v>
      </c>
      <c r="I20" s="9">
        <v>733</v>
      </c>
      <c r="U20">
        <v>297</v>
      </c>
    </row>
    <row r="21" spans="3:21" ht="15" x14ac:dyDescent="0.25">
      <c r="C21" s="9" t="s">
        <v>58</v>
      </c>
      <c r="D21" s="9"/>
      <c r="E21" s="9"/>
      <c r="F21" s="9">
        <v>255</v>
      </c>
      <c r="G21" s="9">
        <v>0.23</v>
      </c>
      <c r="H21" s="9">
        <v>0.23</v>
      </c>
      <c r="I21" s="11">
        <v>1092.7</v>
      </c>
      <c r="U21">
        <v>366</v>
      </c>
    </row>
    <row r="22" spans="3:21" ht="15" x14ac:dyDescent="0.25">
      <c r="C22" s="9" t="s">
        <v>59</v>
      </c>
      <c r="D22" s="9"/>
      <c r="E22" s="9"/>
      <c r="F22" s="10">
        <v>1016</v>
      </c>
      <c r="G22" s="9">
        <v>0.27</v>
      </c>
      <c r="H22" s="9">
        <v>0.27</v>
      </c>
      <c r="I22" s="11">
        <v>3708.9</v>
      </c>
      <c r="U22">
        <v>218</v>
      </c>
    </row>
    <row r="23" spans="3:21" ht="15" x14ac:dyDescent="0.25">
      <c r="C23" s="9" t="s">
        <v>70</v>
      </c>
      <c r="D23" s="9"/>
      <c r="E23" s="9"/>
      <c r="F23" s="9">
        <v>685</v>
      </c>
      <c r="G23" s="9">
        <v>0.52</v>
      </c>
      <c r="H23" s="9">
        <v>0.52</v>
      </c>
      <c r="I23" s="11">
        <v>1305.7</v>
      </c>
      <c r="U23">
        <v>62</v>
      </c>
    </row>
    <row r="24" spans="3:21" x14ac:dyDescent="0.3">
      <c r="C24" s="9" t="s">
        <v>73</v>
      </c>
      <c r="D24" s="9"/>
      <c r="E24" s="9"/>
      <c r="F24" s="9">
        <v>847</v>
      </c>
      <c r="G24" s="9">
        <v>0.48</v>
      </c>
      <c r="H24" s="9">
        <v>0.48</v>
      </c>
      <c r="I24" s="11">
        <v>1778</v>
      </c>
      <c r="U24">
        <v>70</v>
      </c>
    </row>
    <row r="25" spans="3:21" x14ac:dyDescent="0.3">
      <c r="C25" s="9" t="s">
        <v>77</v>
      </c>
      <c r="D25" s="9"/>
      <c r="E25" s="9"/>
      <c r="F25" s="9">
        <v>615</v>
      </c>
      <c r="G25" s="9">
        <v>0.78</v>
      </c>
      <c r="H25" s="9">
        <v>0.78</v>
      </c>
      <c r="I25" s="9">
        <v>785.6</v>
      </c>
      <c r="U25">
        <v>87</v>
      </c>
    </row>
    <row r="26" spans="3:21" x14ac:dyDescent="0.3">
      <c r="C26" s="9" t="s">
        <v>80</v>
      </c>
      <c r="D26" s="9"/>
      <c r="E26" s="9"/>
      <c r="F26" s="9">
        <v>288</v>
      </c>
      <c r="G26" s="9">
        <v>0.32</v>
      </c>
      <c r="H26" s="9">
        <v>0.32</v>
      </c>
      <c r="I26" s="9">
        <v>912.6</v>
      </c>
      <c r="U26">
        <v>95</v>
      </c>
    </row>
    <row r="27" spans="3:21" x14ac:dyDescent="0.3">
      <c r="C27" s="9" t="s">
        <v>83</v>
      </c>
      <c r="D27" s="9"/>
      <c r="E27" s="9"/>
      <c r="F27" s="10">
        <v>1893</v>
      </c>
      <c r="G27" s="9">
        <v>1.35</v>
      </c>
      <c r="H27" s="9">
        <v>1.32</v>
      </c>
      <c r="I27" s="11">
        <v>1430.5</v>
      </c>
      <c r="U27">
        <v>884</v>
      </c>
    </row>
    <row r="28" spans="3:21" x14ac:dyDescent="0.3">
      <c r="C28" s="9" t="s">
        <v>94</v>
      </c>
      <c r="D28" s="9"/>
      <c r="E28" s="9"/>
      <c r="F28" s="9">
        <v>714</v>
      </c>
      <c r="G28" s="9">
        <v>0.6</v>
      </c>
      <c r="H28" s="9">
        <v>0.6</v>
      </c>
      <c r="I28" s="11">
        <v>1191.2</v>
      </c>
      <c r="U28">
        <v>141</v>
      </c>
    </row>
    <row r="29" spans="3:21" x14ac:dyDescent="0.3">
      <c r="C29" s="9" t="s">
        <v>97</v>
      </c>
      <c r="D29" s="9"/>
      <c r="E29" s="9"/>
      <c r="F29" s="9">
        <v>720</v>
      </c>
      <c r="G29" s="9">
        <v>0.57999999999999996</v>
      </c>
      <c r="H29" s="9">
        <v>0.57999999999999996</v>
      </c>
      <c r="I29" s="11">
        <v>1249.5999999999999</v>
      </c>
      <c r="U29">
        <v>122</v>
      </c>
    </row>
    <row r="30" spans="3:21" x14ac:dyDescent="0.3">
      <c r="C30" s="9" t="s">
        <v>101</v>
      </c>
      <c r="D30" s="9"/>
      <c r="E30" s="9"/>
      <c r="F30" s="9">
        <v>255</v>
      </c>
      <c r="G30" s="9">
        <v>0.76</v>
      </c>
      <c r="H30" s="9">
        <v>0.76</v>
      </c>
      <c r="I30" s="9">
        <v>335</v>
      </c>
      <c r="U30">
        <v>151</v>
      </c>
    </row>
    <row r="31" spans="3:21" x14ac:dyDescent="0.3">
      <c r="C31" s="9" t="s">
        <v>104</v>
      </c>
      <c r="D31" s="9"/>
      <c r="E31" s="9"/>
      <c r="F31" s="9">
        <v>124</v>
      </c>
      <c r="G31" s="9">
        <v>0.19</v>
      </c>
      <c r="H31" s="9">
        <v>0.19</v>
      </c>
      <c r="I31" s="9">
        <v>651.6</v>
      </c>
      <c r="U31">
        <v>51</v>
      </c>
    </row>
    <row r="32" spans="3:21" x14ac:dyDescent="0.3">
      <c r="C32" s="9" t="s">
        <v>105</v>
      </c>
      <c r="D32" s="9"/>
      <c r="E32" s="9"/>
      <c r="F32" s="9">
        <v>309</v>
      </c>
      <c r="G32" s="9">
        <v>0.53</v>
      </c>
      <c r="H32" s="9">
        <v>0.53</v>
      </c>
      <c r="I32" s="9">
        <v>579.5</v>
      </c>
      <c r="U32">
        <v>307</v>
      </c>
    </row>
    <row r="33" spans="3:21" x14ac:dyDescent="0.3">
      <c r="C33" s="9" t="s">
        <v>107</v>
      </c>
      <c r="D33" s="9"/>
      <c r="E33" s="9"/>
      <c r="F33" s="9">
        <v>316</v>
      </c>
      <c r="G33" s="9">
        <v>0.31</v>
      </c>
      <c r="H33" s="9">
        <v>0.31</v>
      </c>
      <c r="I33" s="11">
        <v>1007.3</v>
      </c>
      <c r="U33">
        <v>115</v>
      </c>
    </row>
    <row r="34" spans="3:21" x14ac:dyDescent="0.3">
      <c r="C34" s="9" t="s">
        <v>112</v>
      </c>
      <c r="D34" s="9"/>
      <c r="E34" s="9"/>
      <c r="F34" s="9">
        <v>332</v>
      </c>
      <c r="G34" s="9">
        <v>1.05</v>
      </c>
      <c r="H34" s="9">
        <v>1.04</v>
      </c>
      <c r="I34" s="9">
        <v>318</v>
      </c>
      <c r="U34">
        <v>115</v>
      </c>
    </row>
    <row r="35" spans="3:21" x14ac:dyDescent="0.3">
      <c r="C35" s="9" t="s">
        <v>117</v>
      </c>
      <c r="D35" s="9"/>
      <c r="E35" s="9"/>
      <c r="F35" s="9">
        <v>838</v>
      </c>
      <c r="G35" s="9">
        <v>0.79</v>
      </c>
      <c r="H35" s="9">
        <v>0.77</v>
      </c>
      <c r="I35" s="11">
        <v>1081.4000000000001</v>
      </c>
      <c r="U35" s="1">
        <v>3174</v>
      </c>
    </row>
    <row r="36" spans="3:21" x14ac:dyDescent="0.3">
      <c r="C36" s="9" t="s">
        <v>118</v>
      </c>
      <c r="D36" s="9"/>
      <c r="E36" s="9"/>
      <c r="F36" s="10">
        <v>1037</v>
      </c>
      <c r="G36" s="9">
        <v>1.01</v>
      </c>
      <c r="H36" s="9">
        <v>1.01</v>
      </c>
      <c r="I36" s="11">
        <v>1022.2</v>
      </c>
      <c r="U36">
        <v>83</v>
      </c>
    </row>
    <row r="37" spans="3:21" x14ac:dyDescent="0.3">
      <c r="C37" s="9" t="s">
        <v>121</v>
      </c>
      <c r="D37" s="9"/>
      <c r="E37" s="9"/>
      <c r="F37" s="9">
        <v>708</v>
      </c>
      <c r="G37" s="9">
        <v>0.31</v>
      </c>
      <c r="H37" s="9">
        <v>0.31</v>
      </c>
      <c r="I37" s="11">
        <v>2263.6999999999998</v>
      </c>
      <c r="U37">
        <v>295</v>
      </c>
    </row>
    <row r="38" spans="3:21" x14ac:dyDescent="0.3">
      <c r="C38" s="9" t="s">
        <v>122</v>
      </c>
      <c r="D38" s="9"/>
      <c r="E38" s="9"/>
      <c r="F38" s="9">
        <v>840</v>
      </c>
      <c r="G38" s="9">
        <v>0.97</v>
      </c>
      <c r="H38" s="9">
        <v>0.97</v>
      </c>
      <c r="I38" s="9">
        <v>867.2</v>
      </c>
      <c r="U38">
        <v>21</v>
      </c>
    </row>
    <row r="39" spans="3:21" x14ac:dyDescent="0.3">
      <c r="C39" s="9" t="s">
        <v>125</v>
      </c>
      <c r="D39" s="9"/>
      <c r="E39" s="9"/>
      <c r="F39" s="9">
        <v>71</v>
      </c>
      <c r="G39" s="9">
        <v>0.1</v>
      </c>
      <c r="H39" s="9">
        <v>0.1</v>
      </c>
      <c r="I39" s="9">
        <v>717.6</v>
      </c>
      <c r="U39">
        <v>167</v>
      </c>
    </row>
    <row r="40" spans="3:21" x14ac:dyDescent="0.3">
      <c r="C40" s="9" t="s">
        <v>132</v>
      </c>
      <c r="D40" s="9"/>
      <c r="E40" s="9"/>
      <c r="F40" s="9">
        <v>233</v>
      </c>
      <c r="G40" s="9">
        <v>0.86</v>
      </c>
      <c r="H40" s="9">
        <v>0.86</v>
      </c>
      <c r="I40" s="9">
        <v>271.7</v>
      </c>
      <c r="U40" s="1">
        <v>3243</v>
      </c>
    </row>
    <row r="41" spans="3:21" x14ac:dyDescent="0.3">
      <c r="C41" s="9" t="s">
        <v>139</v>
      </c>
      <c r="D41" s="9"/>
      <c r="E41" s="9"/>
      <c r="F41" s="9">
        <v>185</v>
      </c>
      <c r="G41" s="9">
        <v>0.28000000000000003</v>
      </c>
      <c r="H41" s="9">
        <v>0.28000000000000003</v>
      </c>
      <c r="I41" s="9">
        <v>656.2</v>
      </c>
      <c r="K41" s="12"/>
      <c r="L41" s="12"/>
      <c r="M41" s="12"/>
      <c r="N41" s="12"/>
      <c r="O41" s="12"/>
      <c r="P41" s="12"/>
      <c r="U41">
        <v>337</v>
      </c>
    </row>
    <row r="42" spans="3:21" x14ac:dyDescent="0.3">
      <c r="C42" s="9" t="s">
        <v>140</v>
      </c>
      <c r="D42" s="9"/>
      <c r="E42" s="9"/>
      <c r="F42" s="9">
        <v>438</v>
      </c>
      <c r="G42" s="9">
        <v>0.48</v>
      </c>
      <c r="H42" s="9">
        <v>0.48</v>
      </c>
      <c r="I42" s="9">
        <v>909.9</v>
      </c>
      <c r="K42" s="12"/>
      <c r="L42" s="12"/>
      <c r="M42" s="12"/>
      <c r="N42" s="12"/>
      <c r="O42" s="12"/>
      <c r="P42" s="12"/>
      <c r="U42" s="1">
        <v>3442</v>
      </c>
    </row>
    <row r="43" spans="3:21" x14ac:dyDescent="0.3">
      <c r="C43" s="9" t="s">
        <v>145</v>
      </c>
      <c r="D43" s="9"/>
      <c r="E43" s="9"/>
      <c r="F43" s="9">
        <v>261</v>
      </c>
      <c r="G43" s="9">
        <v>0.52</v>
      </c>
      <c r="H43" s="9">
        <v>0.52</v>
      </c>
      <c r="I43" s="9">
        <v>503.8</v>
      </c>
      <c r="K43" s="12"/>
      <c r="L43" s="12"/>
      <c r="M43" s="12"/>
      <c r="N43" s="51"/>
      <c r="O43" s="12"/>
      <c r="P43" s="12"/>
      <c r="U43" s="1">
        <v>1879</v>
      </c>
    </row>
    <row r="44" spans="3:21" x14ac:dyDescent="0.3">
      <c r="C44" s="9" t="s">
        <v>152</v>
      </c>
      <c r="D44" s="9"/>
      <c r="E44" s="9"/>
      <c r="F44" s="9">
        <v>110</v>
      </c>
      <c r="G44" s="9">
        <v>0.15</v>
      </c>
      <c r="H44" s="9">
        <v>0.15</v>
      </c>
      <c r="I44" s="9">
        <v>734.9</v>
      </c>
      <c r="K44" s="12"/>
      <c r="L44" s="12"/>
      <c r="M44" s="12"/>
      <c r="N44" s="51"/>
      <c r="O44" s="12"/>
      <c r="P44" s="12"/>
      <c r="U44" s="1">
        <v>1563</v>
      </c>
    </row>
    <row r="45" spans="3:21" x14ac:dyDescent="0.3">
      <c r="C45" s="9" t="s">
        <v>176</v>
      </c>
      <c r="D45" s="9"/>
      <c r="E45" s="9"/>
      <c r="F45" s="9">
        <v>118</v>
      </c>
      <c r="G45" s="9">
        <v>0.17</v>
      </c>
      <c r="H45" s="9">
        <v>0.17</v>
      </c>
      <c r="I45" s="9">
        <v>689.6</v>
      </c>
      <c r="K45" s="12"/>
      <c r="L45" s="12"/>
      <c r="M45" s="12"/>
      <c r="N45" s="12"/>
      <c r="O45" s="12"/>
      <c r="P45" s="12"/>
      <c r="U45">
        <v>933</v>
      </c>
    </row>
    <row r="46" spans="3:21" x14ac:dyDescent="0.3">
      <c r="C46" s="9" t="s">
        <v>179</v>
      </c>
      <c r="D46" s="9"/>
      <c r="E46" s="9"/>
      <c r="F46" s="9">
        <v>544</v>
      </c>
      <c r="G46" s="9">
        <v>0.38</v>
      </c>
      <c r="H46" s="9">
        <v>0.38</v>
      </c>
      <c r="I46" s="11">
        <v>1416.9</v>
      </c>
      <c r="K46" s="12"/>
      <c r="L46" s="12"/>
      <c r="M46" s="12"/>
      <c r="N46" s="12"/>
      <c r="O46" s="12"/>
      <c r="P46" s="12"/>
      <c r="U46" s="4">
        <v>46317</v>
      </c>
    </row>
    <row r="47" spans="3:21" x14ac:dyDescent="0.3">
      <c r="C47" s="9" t="s">
        <v>183</v>
      </c>
      <c r="D47" s="9"/>
      <c r="E47" s="9"/>
      <c r="F47" s="9">
        <v>312</v>
      </c>
      <c r="G47" s="9">
        <v>0.21</v>
      </c>
      <c r="H47" s="9">
        <v>0.21</v>
      </c>
      <c r="I47" s="11">
        <v>1492.2</v>
      </c>
      <c r="K47" s="12"/>
      <c r="L47" s="12"/>
      <c r="M47" s="12"/>
      <c r="N47" s="12"/>
      <c r="O47" s="12"/>
      <c r="P47" s="12"/>
      <c r="U47">
        <v>42</v>
      </c>
    </row>
    <row r="48" spans="3:21" x14ac:dyDescent="0.3">
      <c r="C48" s="9" t="s">
        <v>186</v>
      </c>
      <c r="D48" s="9"/>
      <c r="E48" s="9"/>
      <c r="F48" s="9">
        <v>19</v>
      </c>
      <c r="G48" s="9">
        <v>0.42</v>
      </c>
      <c r="H48" s="9">
        <v>0.42</v>
      </c>
      <c r="I48" s="9">
        <v>45.7</v>
      </c>
      <c r="K48" s="12"/>
      <c r="L48" s="12"/>
      <c r="M48" s="12"/>
      <c r="N48" s="12"/>
      <c r="O48" s="12"/>
      <c r="P48" s="12"/>
      <c r="U48">
        <v>474</v>
      </c>
    </row>
    <row r="49" spans="3:21" x14ac:dyDescent="0.3">
      <c r="C49" s="9" t="s">
        <v>190</v>
      </c>
      <c r="D49" s="9"/>
      <c r="E49" s="9"/>
      <c r="F49" s="9">
        <v>595</v>
      </c>
      <c r="G49" s="9">
        <v>0.3</v>
      </c>
      <c r="H49" s="9">
        <v>0.3</v>
      </c>
      <c r="I49" s="11">
        <v>1991</v>
      </c>
      <c r="K49" s="12"/>
      <c r="L49" s="12"/>
      <c r="M49" s="12"/>
      <c r="N49" s="12"/>
      <c r="O49" s="12"/>
      <c r="P49" s="12"/>
      <c r="U49">
        <v>95</v>
      </c>
    </row>
    <row r="50" spans="3:21" x14ac:dyDescent="0.3">
      <c r="C50" s="9" t="s">
        <v>192</v>
      </c>
      <c r="D50" s="9"/>
      <c r="E50" s="9"/>
      <c r="F50" s="9">
        <v>343</v>
      </c>
      <c r="G50" s="9">
        <v>0.34</v>
      </c>
      <c r="H50" s="9">
        <v>0.34</v>
      </c>
      <c r="I50" s="11">
        <v>1020.4</v>
      </c>
      <c r="K50" s="12"/>
      <c r="L50" s="12"/>
      <c r="M50" s="12"/>
      <c r="N50" s="12"/>
      <c r="O50" s="12"/>
      <c r="P50" s="12"/>
      <c r="U50">
        <v>769</v>
      </c>
    </row>
    <row r="51" spans="3:21" x14ac:dyDescent="0.3">
      <c r="C51" s="9" t="s">
        <v>196</v>
      </c>
      <c r="D51" s="9"/>
      <c r="E51" s="9"/>
      <c r="F51" s="9">
        <v>154</v>
      </c>
      <c r="G51" s="9">
        <v>0.37</v>
      </c>
      <c r="H51" s="9">
        <v>0.34</v>
      </c>
      <c r="I51" s="9">
        <v>448.7</v>
      </c>
      <c r="K51" s="12"/>
      <c r="L51" s="12"/>
      <c r="M51" s="12"/>
      <c r="N51" s="12"/>
      <c r="O51" s="12"/>
      <c r="P51" s="12"/>
      <c r="U51">
        <v>565</v>
      </c>
    </row>
    <row r="52" spans="3:21" x14ac:dyDescent="0.3">
      <c r="C52" s="9" t="s">
        <v>208</v>
      </c>
      <c r="D52" s="9"/>
      <c r="E52" s="9"/>
      <c r="F52" s="9">
        <v>187</v>
      </c>
      <c r="G52" s="9">
        <v>1</v>
      </c>
      <c r="H52" s="9">
        <v>1</v>
      </c>
      <c r="I52" s="9">
        <v>187.2</v>
      </c>
      <c r="K52" s="12"/>
      <c r="L52" s="12"/>
      <c r="M52" s="12"/>
      <c r="N52" s="12"/>
      <c r="O52" s="12"/>
      <c r="P52" s="12"/>
      <c r="U52">
        <v>35</v>
      </c>
    </row>
    <row r="53" spans="3:21" x14ac:dyDescent="0.3">
      <c r="C53" s="9" t="s">
        <v>212</v>
      </c>
      <c r="D53" s="9"/>
      <c r="E53" s="9"/>
      <c r="F53" s="9">
        <v>221</v>
      </c>
      <c r="G53" s="9">
        <v>0.53</v>
      </c>
      <c r="H53" s="9">
        <v>0.53</v>
      </c>
      <c r="I53" s="9">
        <v>418.1</v>
      </c>
      <c r="K53" s="12"/>
      <c r="L53" s="12"/>
      <c r="M53" s="12"/>
      <c r="N53" s="12"/>
      <c r="O53" s="12"/>
      <c r="P53" s="12"/>
      <c r="U53">
        <v>13</v>
      </c>
    </row>
    <row r="54" spans="3:21" x14ac:dyDescent="0.3">
      <c r="C54" s="9" t="s">
        <v>219</v>
      </c>
      <c r="D54" s="9"/>
      <c r="E54" s="9"/>
      <c r="F54" s="9">
        <v>428</v>
      </c>
      <c r="G54" s="9">
        <v>0.24</v>
      </c>
      <c r="H54" s="9">
        <v>0.24</v>
      </c>
      <c r="I54" s="11">
        <v>1783.9</v>
      </c>
      <c r="K54" s="12"/>
      <c r="L54" s="12"/>
      <c r="M54" s="12"/>
      <c r="N54" s="12"/>
      <c r="O54" s="12"/>
      <c r="P54" s="12"/>
      <c r="U54" s="1">
        <v>17464</v>
      </c>
    </row>
    <row r="55" spans="3:21" x14ac:dyDescent="0.3">
      <c r="C55" s="9" t="s">
        <v>227</v>
      </c>
      <c r="D55" s="9"/>
      <c r="E55" s="9"/>
      <c r="F55" s="10">
        <v>1520</v>
      </c>
      <c r="G55" s="9">
        <v>1.93</v>
      </c>
      <c r="H55" s="9">
        <v>1.93</v>
      </c>
      <c r="I55" s="9">
        <v>787</v>
      </c>
      <c r="K55" s="12"/>
      <c r="L55" s="12"/>
      <c r="M55" s="12"/>
      <c r="N55" s="12"/>
      <c r="O55" s="12"/>
      <c r="P55" s="12"/>
      <c r="U55">
        <v>84</v>
      </c>
    </row>
    <row r="56" spans="3:21" x14ac:dyDescent="0.3">
      <c r="C56" s="9" t="s">
        <v>233</v>
      </c>
      <c r="D56" s="9"/>
      <c r="E56" s="9"/>
      <c r="F56" s="9">
        <v>225</v>
      </c>
      <c r="G56" s="9">
        <v>0.4</v>
      </c>
      <c r="H56" s="9">
        <v>0.4</v>
      </c>
      <c r="I56" s="9">
        <v>558.5</v>
      </c>
      <c r="K56" s="12"/>
      <c r="L56" s="12"/>
      <c r="M56" s="12"/>
      <c r="N56" s="12"/>
      <c r="O56" s="12"/>
      <c r="P56" s="12"/>
      <c r="U56">
        <v>347</v>
      </c>
    </row>
    <row r="57" spans="3:21" x14ac:dyDescent="0.3">
      <c r="C57" s="9" t="s">
        <v>234</v>
      </c>
      <c r="D57" s="9"/>
      <c r="E57" s="9"/>
      <c r="F57" s="9">
        <v>96</v>
      </c>
      <c r="G57" s="9">
        <v>0.69</v>
      </c>
      <c r="H57" s="9">
        <v>0.69</v>
      </c>
      <c r="I57" s="9">
        <v>139.69999999999999</v>
      </c>
      <c r="K57" s="12"/>
      <c r="L57" s="12"/>
      <c r="M57" s="12"/>
      <c r="N57" s="12"/>
      <c r="O57" s="12"/>
      <c r="P57" s="12"/>
      <c r="U57">
        <v>37</v>
      </c>
    </row>
    <row r="58" spans="3:21" x14ac:dyDescent="0.3">
      <c r="C58" s="9" t="s">
        <v>239</v>
      </c>
      <c r="D58" s="9"/>
      <c r="E58" s="9"/>
      <c r="F58" s="9">
        <v>193</v>
      </c>
      <c r="G58" s="9">
        <v>0.24</v>
      </c>
      <c r="H58" s="9">
        <v>0.24</v>
      </c>
      <c r="I58" s="9">
        <v>802.7</v>
      </c>
      <c r="K58" s="12"/>
      <c r="L58" s="12"/>
      <c r="M58" s="12"/>
      <c r="N58" s="12"/>
      <c r="O58" s="12"/>
      <c r="P58" s="12"/>
      <c r="U58">
        <v>254</v>
      </c>
    </row>
    <row r="59" spans="3:21" x14ac:dyDescent="0.3">
      <c r="C59" s="9" t="s">
        <v>242</v>
      </c>
      <c r="D59" s="9"/>
      <c r="E59" s="9"/>
      <c r="F59" s="9">
        <v>290</v>
      </c>
      <c r="G59" s="9">
        <v>0.66</v>
      </c>
      <c r="H59" s="9">
        <v>0.66</v>
      </c>
      <c r="I59" s="9">
        <v>436.7</v>
      </c>
      <c r="K59" s="12"/>
      <c r="L59" s="12"/>
      <c r="M59" s="12"/>
      <c r="N59" s="51"/>
      <c r="O59" s="12"/>
      <c r="P59" s="12"/>
      <c r="U59">
        <v>73</v>
      </c>
    </row>
    <row r="60" spans="3:21" x14ac:dyDescent="0.3">
      <c r="C60" s="9" t="s">
        <v>243</v>
      </c>
      <c r="D60" s="9"/>
      <c r="E60" s="9"/>
      <c r="F60" s="9">
        <v>51</v>
      </c>
      <c r="G60" s="9">
        <v>1.99</v>
      </c>
      <c r="H60" s="9">
        <v>1.99</v>
      </c>
      <c r="I60" s="9">
        <v>25.7</v>
      </c>
      <c r="K60" s="12"/>
      <c r="L60" s="12"/>
      <c r="M60" s="12"/>
      <c r="N60" s="12"/>
      <c r="O60" s="12"/>
      <c r="P60" s="12"/>
      <c r="U60">
        <v>77</v>
      </c>
    </row>
    <row r="61" spans="3:21" x14ac:dyDescent="0.3">
      <c r="C61" s="9" t="s">
        <v>252</v>
      </c>
      <c r="D61" s="9"/>
      <c r="E61" s="9"/>
      <c r="F61" s="9">
        <v>85</v>
      </c>
      <c r="G61" s="9">
        <v>0.21</v>
      </c>
      <c r="H61" s="9">
        <v>0.21</v>
      </c>
      <c r="I61" s="9">
        <v>406.5</v>
      </c>
      <c r="K61" s="12"/>
      <c r="L61" s="12"/>
      <c r="M61" s="12"/>
      <c r="N61" s="12"/>
      <c r="O61" s="12"/>
      <c r="P61" s="12"/>
      <c r="U61">
        <v>394</v>
      </c>
    </row>
    <row r="62" spans="3:21" x14ac:dyDescent="0.3">
      <c r="C62" s="9" t="s">
        <v>254</v>
      </c>
      <c r="D62" s="9"/>
      <c r="E62" s="9"/>
      <c r="F62" s="9">
        <v>47</v>
      </c>
      <c r="G62" s="9">
        <v>1.3</v>
      </c>
      <c r="H62" s="9">
        <v>1.3</v>
      </c>
      <c r="I62" s="9">
        <v>36</v>
      </c>
      <c r="K62" s="12"/>
      <c r="L62" s="12"/>
      <c r="M62" s="12"/>
      <c r="N62" s="12"/>
      <c r="O62" s="12"/>
      <c r="P62" s="12"/>
      <c r="U62">
        <v>199</v>
      </c>
    </row>
    <row r="63" spans="3:21" x14ac:dyDescent="0.3">
      <c r="C63" s="9" t="s">
        <v>262</v>
      </c>
      <c r="D63" s="9"/>
      <c r="E63" s="9"/>
      <c r="F63" s="9">
        <v>820</v>
      </c>
      <c r="G63" s="9">
        <v>0.8</v>
      </c>
      <c r="H63" s="9">
        <v>0.8</v>
      </c>
      <c r="I63" s="11">
        <v>1023.5</v>
      </c>
      <c r="K63" s="12"/>
      <c r="L63" s="12"/>
      <c r="M63" s="12"/>
      <c r="N63" s="12"/>
      <c r="O63" s="12"/>
      <c r="P63" s="12"/>
      <c r="U63" s="4">
        <v>16717</v>
      </c>
    </row>
    <row r="64" spans="3:21" x14ac:dyDescent="0.3">
      <c r="C64" s="9" t="s">
        <v>264</v>
      </c>
      <c r="D64" s="9"/>
      <c r="E64" s="9"/>
      <c r="F64" s="9">
        <v>917</v>
      </c>
      <c r="G64" s="9">
        <v>1.3</v>
      </c>
      <c r="H64" s="9">
        <v>1.29</v>
      </c>
      <c r="I64" s="9">
        <v>708.1</v>
      </c>
      <c r="K64" s="12"/>
      <c r="L64" s="12"/>
      <c r="M64" s="12"/>
      <c r="N64" s="12"/>
      <c r="O64" s="12"/>
      <c r="P64" s="12"/>
      <c r="U64" s="4">
        <v>16373</v>
      </c>
    </row>
    <row r="65" spans="3:21" x14ac:dyDescent="0.3">
      <c r="C65" s="9" t="s">
        <v>266</v>
      </c>
      <c r="D65" s="9"/>
      <c r="E65" s="9"/>
      <c r="F65" s="10">
        <v>1048</v>
      </c>
      <c r="G65" s="9">
        <v>0.6</v>
      </c>
      <c r="H65" s="9">
        <v>0.59</v>
      </c>
      <c r="I65" s="11">
        <v>1762.1</v>
      </c>
      <c r="K65" s="12"/>
      <c r="L65" s="12"/>
      <c r="M65" s="12"/>
      <c r="N65" s="12"/>
      <c r="O65" s="12"/>
      <c r="P65" s="12"/>
      <c r="U65">
        <v>344</v>
      </c>
    </row>
    <row r="66" spans="3:21" x14ac:dyDescent="0.3">
      <c r="C66" s="9" t="s">
        <v>268</v>
      </c>
      <c r="D66" s="9"/>
      <c r="E66" s="9"/>
      <c r="F66" s="9">
        <v>162</v>
      </c>
      <c r="G66" s="9">
        <v>0.59</v>
      </c>
      <c r="H66" s="9">
        <v>0.59</v>
      </c>
      <c r="I66" s="9">
        <v>274.89999999999998</v>
      </c>
      <c r="K66" s="12"/>
      <c r="L66" s="12"/>
      <c r="M66" s="12"/>
      <c r="N66" s="12"/>
      <c r="O66" s="12"/>
      <c r="P66" s="12"/>
      <c r="U66" s="1">
        <v>16373</v>
      </c>
    </row>
    <row r="67" spans="3:21" x14ac:dyDescent="0.3">
      <c r="C67" s="9" t="s">
        <v>282</v>
      </c>
      <c r="D67" s="9"/>
      <c r="E67" s="9"/>
      <c r="F67" s="9">
        <v>105</v>
      </c>
      <c r="G67" s="9">
        <v>0.1</v>
      </c>
      <c r="H67" s="9">
        <v>0.1</v>
      </c>
      <c r="I67" s="11">
        <v>1096.4000000000001</v>
      </c>
      <c r="K67" s="12"/>
      <c r="L67" s="12"/>
      <c r="M67" s="12"/>
      <c r="N67" s="12"/>
      <c r="O67" s="12"/>
      <c r="P67" s="12"/>
      <c r="U67">
        <v>22</v>
      </c>
    </row>
    <row r="68" spans="3:21" x14ac:dyDescent="0.3">
      <c r="C68" s="9" t="s">
        <v>283</v>
      </c>
      <c r="D68" s="9"/>
      <c r="E68" s="9"/>
      <c r="F68" s="9">
        <v>177</v>
      </c>
      <c r="G68" s="9">
        <v>0.24</v>
      </c>
      <c r="H68" s="9">
        <v>0.24</v>
      </c>
      <c r="I68" s="9">
        <v>723.6</v>
      </c>
      <c r="K68" s="12"/>
      <c r="L68" s="12"/>
      <c r="M68" s="12"/>
      <c r="N68" s="12"/>
      <c r="O68" s="12"/>
      <c r="P68" s="12"/>
      <c r="U68">
        <v>40</v>
      </c>
    </row>
    <row r="69" spans="3:21" x14ac:dyDescent="0.3">
      <c r="C69" s="9" t="s">
        <v>296</v>
      </c>
      <c r="D69" s="9"/>
      <c r="E69" s="9"/>
      <c r="F69" s="9">
        <v>245</v>
      </c>
      <c r="G69" s="9">
        <v>0.69</v>
      </c>
      <c r="H69" s="9">
        <v>0.69</v>
      </c>
      <c r="I69" s="9">
        <v>357.2</v>
      </c>
      <c r="K69" s="12"/>
      <c r="L69" s="12"/>
      <c r="M69" s="12"/>
      <c r="N69" s="12"/>
      <c r="O69" s="12"/>
      <c r="P69" s="12"/>
      <c r="U69">
        <v>115</v>
      </c>
    </row>
    <row r="70" spans="3:21" x14ac:dyDescent="0.3">
      <c r="C70" s="9" t="s">
        <v>297</v>
      </c>
      <c r="D70" s="9"/>
      <c r="E70" s="9"/>
      <c r="F70" s="9">
        <v>197</v>
      </c>
      <c r="G70" s="9">
        <v>0.33</v>
      </c>
      <c r="H70" s="9">
        <v>0.33</v>
      </c>
      <c r="I70" s="9">
        <v>602.9</v>
      </c>
      <c r="K70" s="12"/>
      <c r="L70" s="12"/>
      <c r="M70" s="12"/>
      <c r="N70" s="12"/>
      <c r="O70" s="12"/>
      <c r="P70" s="12"/>
      <c r="U70">
        <v>23</v>
      </c>
    </row>
    <row r="71" spans="3:21" x14ac:dyDescent="0.3">
      <c r="C71" s="9" t="s">
        <v>313</v>
      </c>
      <c r="D71" s="9"/>
      <c r="E71" s="9"/>
      <c r="F71" s="9">
        <v>642</v>
      </c>
      <c r="G71" s="9">
        <v>1.02</v>
      </c>
      <c r="H71" s="9">
        <v>1.02</v>
      </c>
      <c r="I71" s="9">
        <v>631.1</v>
      </c>
      <c r="K71" s="12"/>
      <c r="L71" s="12"/>
      <c r="M71" s="12"/>
      <c r="N71" s="12"/>
      <c r="O71" s="12"/>
      <c r="P71" s="12"/>
      <c r="U71">
        <v>290</v>
      </c>
    </row>
    <row r="72" spans="3:21" x14ac:dyDescent="0.3">
      <c r="C72" s="9" t="s">
        <v>299</v>
      </c>
      <c r="D72" s="9"/>
      <c r="E72" s="9"/>
      <c r="F72" s="9">
        <v>842</v>
      </c>
      <c r="G72" s="9">
        <v>0.56000000000000005</v>
      </c>
      <c r="H72" s="9">
        <v>0.56000000000000005</v>
      </c>
      <c r="I72" s="11">
        <v>1494.6</v>
      </c>
      <c r="K72" s="12"/>
      <c r="L72" s="12"/>
      <c r="M72" s="12"/>
      <c r="N72" s="12"/>
      <c r="O72" s="12"/>
      <c r="P72" s="12"/>
      <c r="U72">
        <v>32</v>
      </c>
    </row>
    <row r="73" spans="3:21" x14ac:dyDescent="0.3">
      <c r="C73" s="9" t="s">
        <v>324</v>
      </c>
      <c r="D73" s="9"/>
      <c r="E73" s="9"/>
      <c r="F73" s="9">
        <v>401</v>
      </c>
      <c r="G73" s="9">
        <v>0.44</v>
      </c>
      <c r="H73" s="9">
        <v>0.44</v>
      </c>
      <c r="I73" s="9">
        <v>909.1</v>
      </c>
      <c r="K73" s="12"/>
      <c r="L73" s="12"/>
      <c r="M73" s="12"/>
      <c r="N73" s="12"/>
      <c r="O73" s="12"/>
      <c r="P73" s="12"/>
      <c r="U73">
        <v>328</v>
      </c>
    </row>
    <row r="74" spans="3:21" x14ac:dyDescent="0.3">
      <c r="C74" s="9" t="s">
        <v>326</v>
      </c>
      <c r="D74" s="9"/>
      <c r="E74" s="9"/>
      <c r="F74" s="10">
        <v>1809</v>
      </c>
      <c r="G74" s="9">
        <v>1</v>
      </c>
      <c r="H74" s="9">
        <v>0.98</v>
      </c>
      <c r="I74" s="11">
        <v>1844.4</v>
      </c>
      <c r="K74" s="12"/>
      <c r="L74" s="12"/>
      <c r="M74" s="12"/>
      <c r="N74" s="12"/>
      <c r="O74" s="12"/>
      <c r="P74" s="12"/>
      <c r="U74">
        <v>181</v>
      </c>
    </row>
    <row r="75" spans="3:21" x14ac:dyDescent="0.3">
      <c r="C75" s="9" t="s">
        <v>330</v>
      </c>
      <c r="D75" s="9"/>
      <c r="E75" s="9"/>
      <c r="F75" s="9">
        <v>375</v>
      </c>
      <c r="G75" s="9">
        <v>1.99</v>
      </c>
      <c r="H75" s="9">
        <v>1.75</v>
      </c>
      <c r="I75" s="9">
        <v>214.8</v>
      </c>
      <c r="K75" s="12"/>
      <c r="L75" s="12"/>
      <c r="M75" s="12"/>
      <c r="N75" s="51"/>
      <c r="O75" s="12"/>
      <c r="P75" s="12"/>
      <c r="U75">
        <v>60</v>
      </c>
    </row>
    <row r="76" spans="3:21" x14ac:dyDescent="0.3">
      <c r="C76" s="9" t="s">
        <v>333</v>
      </c>
      <c r="D76" s="9"/>
      <c r="E76" s="9"/>
      <c r="F76" s="9">
        <v>812</v>
      </c>
      <c r="G76" s="9">
        <v>1.1599999999999999</v>
      </c>
      <c r="H76" s="9">
        <v>1.04</v>
      </c>
      <c r="I76" s="9">
        <v>777.2</v>
      </c>
      <c r="K76" s="12"/>
      <c r="L76" s="12"/>
      <c r="M76" s="12"/>
      <c r="N76" s="12"/>
      <c r="O76" s="12"/>
      <c r="P76" s="12"/>
      <c r="U76">
        <v>462</v>
      </c>
    </row>
    <row r="77" spans="3:21" x14ac:dyDescent="0.3">
      <c r="C77" s="9" t="s">
        <v>337</v>
      </c>
      <c r="D77" s="9"/>
      <c r="E77" s="9"/>
      <c r="F77" s="9">
        <v>605</v>
      </c>
      <c r="G77" s="9">
        <v>0.71</v>
      </c>
      <c r="H77" s="9">
        <v>0.71</v>
      </c>
      <c r="I77" s="9">
        <v>854.5</v>
      </c>
      <c r="K77" s="12"/>
      <c r="L77" s="12"/>
      <c r="M77" s="12"/>
      <c r="N77" s="12"/>
      <c r="O77" s="12"/>
      <c r="P77" s="12"/>
      <c r="U77">
        <v>697</v>
      </c>
    </row>
    <row r="78" spans="3:21" x14ac:dyDescent="0.3">
      <c r="C78" s="9" t="s">
        <v>349</v>
      </c>
      <c r="D78" s="9"/>
      <c r="E78" s="9"/>
      <c r="F78" s="9">
        <v>375</v>
      </c>
      <c r="G78" s="9">
        <v>0.96</v>
      </c>
      <c r="H78" s="9">
        <v>0.96</v>
      </c>
      <c r="I78" s="9">
        <v>392.3</v>
      </c>
      <c r="K78" s="12"/>
      <c r="L78" s="12"/>
      <c r="M78" s="12"/>
      <c r="N78" s="12"/>
      <c r="O78" s="12"/>
      <c r="P78" s="12"/>
      <c r="U78">
        <v>888</v>
      </c>
    </row>
    <row r="79" spans="3:21" x14ac:dyDescent="0.3">
      <c r="C79" s="9" t="s">
        <v>351</v>
      </c>
      <c r="D79" s="9"/>
      <c r="E79" s="9"/>
      <c r="F79" s="9">
        <v>509</v>
      </c>
      <c r="G79" s="9">
        <v>0.92</v>
      </c>
      <c r="H79" s="9">
        <v>0.92</v>
      </c>
      <c r="I79" s="9">
        <v>553.6</v>
      </c>
      <c r="K79" s="12"/>
      <c r="L79" s="12"/>
      <c r="M79" s="12"/>
      <c r="N79" s="12"/>
      <c r="O79" s="12"/>
      <c r="P79" s="12"/>
      <c r="U79">
        <v>347</v>
      </c>
    </row>
    <row r="80" spans="3:21" x14ac:dyDescent="0.3">
      <c r="C80" s="9" t="s">
        <v>354</v>
      </c>
      <c r="D80" s="9"/>
      <c r="E80" s="9"/>
      <c r="F80" s="9">
        <v>190</v>
      </c>
      <c r="G80" s="9">
        <v>0.95</v>
      </c>
      <c r="H80" s="9">
        <v>0.95</v>
      </c>
      <c r="I80" s="9">
        <v>199.5</v>
      </c>
      <c r="K80" s="9">
        <v>4530</v>
      </c>
      <c r="L80" s="12"/>
      <c r="M80" s="12"/>
      <c r="N80" s="12"/>
      <c r="O80" s="12"/>
      <c r="P80" s="12"/>
      <c r="U80">
        <v>343</v>
      </c>
    </row>
    <row r="81" spans="3:21" x14ac:dyDescent="0.3">
      <c r="C81" s="9" t="s">
        <v>355</v>
      </c>
      <c r="D81" s="9"/>
      <c r="E81" s="9"/>
      <c r="F81" s="9">
        <v>675</v>
      </c>
      <c r="G81" s="9">
        <v>2.23</v>
      </c>
      <c r="H81" s="9">
        <v>2.23</v>
      </c>
      <c r="I81" s="9">
        <v>303</v>
      </c>
      <c r="K81" s="12"/>
      <c r="L81" s="12"/>
      <c r="M81" s="12"/>
      <c r="N81" s="12"/>
      <c r="O81" s="12"/>
      <c r="P81" s="12"/>
      <c r="U81">
        <v>669</v>
      </c>
    </row>
    <row r="82" spans="3:21" x14ac:dyDescent="0.3">
      <c r="C82" s="9" t="s">
        <v>362</v>
      </c>
      <c r="D82" s="9"/>
      <c r="E82" s="9"/>
      <c r="F82" s="10">
        <v>1271</v>
      </c>
      <c r="G82" s="9">
        <v>0.8</v>
      </c>
      <c r="H82" s="9">
        <v>0.8</v>
      </c>
      <c r="I82" s="11">
        <v>1593.5</v>
      </c>
      <c r="K82" s="9">
        <v>858</v>
      </c>
      <c r="L82" s="12"/>
      <c r="M82" s="12"/>
      <c r="N82" s="12"/>
      <c r="O82" s="12"/>
      <c r="P82" s="12"/>
      <c r="U82">
        <v>446</v>
      </c>
    </row>
    <row r="83" spans="3:21" x14ac:dyDescent="0.3">
      <c r="C83" s="9" t="s">
        <v>357</v>
      </c>
      <c r="D83" s="9"/>
      <c r="E83" s="9"/>
      <c r="F83" s="9">
        <v>168</v>
      </c>
      <c r="G83" s="9">
        <v>0.54</v>
      </c>
      <c r="H83" s="9">
        <v>0.54</v>
      </c>
      <c r="I83" s="9">
        <v>310.8</v>
      </c>
      <c r="K83" s="12"/>
      <c r="L83" s="12"/>
      <c r="M83" s="12"/>
      <c r="N83" s="12"/>
      <c r="O83" s="12"/>
      <c r="P83" s="12"/>
      <c r="U83">
        <v>153</v>
      </c>
    </row>
    <row r="84" spans="3:21" x14ac:dyDescent="0.3">
      <c r="C84" s="9" t="s">
        <v>365</v>
      </c>
      <c r="D84" s="9"/>
      <c r="E84" s="9"/>
      <c r="F84" s="10">
        <v>1038</v>
      </c>
      <c r="G84" s="9">
        <v>0.67</v>
      </c>
      <c r="H84" s="9">
        <v>0.67</v>
      </c>
      <c r="I84" s="11">
        <v>1554.3</v>
      </c>
      <c r="K84" s="12"/>
      <c r="L84" s="12"/>
      <c r="M84" s="12"/>
      <c r="N84" s="12"/>
      <c r="O84" s="12"/>
      <c r="P84" s="12"/>
      <c r="U84">
        <v>986</v>
      </c>
    </row>
    <row r="85" spans="3:21" x14ac:dyDescent="0.3">
      <c r="C85" s="9" t="s">
        <v>369</v>
      </c>
      <c r="D85" s="9"/>
      <c r="E85" s="9"/>
      <c r="F85" s="9">
        <v>589</v>
      </c>
      <c r="G85" s="9">
        <v>1.08</v>
      </c>
      <c r="H85" s="9">
        <v>1.08</v>
      </c>
      <c r="I85" s="9">
        <v>547.6</v>
      </c>
      <c r="K85" s="12"/>
      <c r="L85" s="12"/>
      <c r="M85" s="12"/>
      <c r="N85" s="12"/>
      <c r="O85" s="12"/>
      <c r="P85" s="12"/>
      <c r="U85" s="1">
        <v>1994</v>
      </c>
    </row>
    <row r="86" spans="3:21" x14ac:dyDescent="0.3">
      <c r="C86" s="9" t="s">
        <v>373</v>
      </c>
      <c r="D86" s="9"/>
      <c r="E86" s="9"/>
      <c r="F86" s="9">
        <v>208</v>
      </c>
      <c r="G86" s="9">
        <v>0.5</v>
      </c>
      <c r="H86" s="9">
        <v>0.5</v>
      </c>
      <c r="I86" s="9">
        <v>415.5</v>
      </c>
      <c r="K86" s="12"/>
      <c r="L86" s="12"/>
      <c r="M86" s="12"/>
      <c r="N86" s="12"/>
      <c r="O86" s="12"/>
      <c r="P86" s="12"/>
      <c r="U86">
        <v>843</v>
      </c>
    </row>
    <row r="87" spans="3:21" x14ac:dyDescent="0.3">
      <c r="C87" s="9" t="s">
        <v>374</v>
      </c>
      <c r="D87" s="9"/>
      <c r="E87" s="9"/>
      <c r="F87" s="9">
        <v>182</v>
      </c>
      <c r="G87" s="9">
        <v>0.98</v>
      </c>
      <c r="H87" s="9">
        <v>0.98</v>
      </c>
      <c r="I87" s="9">
        <v>186</v>
      </c>
      <c r="K87" s="12"/>
      <c r="L87" s="12"/>
      <c r="M87" s="12"/>
      <c r="N87" s="51"/>
      <c r="O87" s="12"/>
      <c r="P87" s="12"/>
      <c r="U87">
        <v>316</v>
      </c>
    </row>
    <row r="88" spans="3:21" x14ac:dyDescent="0.3">
      <c r="C88" s="3" t="s">
        <v>44</v>
      </c>
      <c r="D88" s="3"/>
      <c r="E88" s="3"/>
      <c r="F88" s="4">
        <v>104170</v>
      </c>
      <c r="G88" s="3">
        <v>43.53</v>
      </c>
      <c r="H88" s="3">
        <v>43.41</v>
      </c>
      <c r="I88" s="5">
        <v>2399.5</v>
      </c>
      <c r="K88" s="12"/>
      <c r="L88" s="12"/>
      <c r="M88" s="12"/>
      <c r="N88" s="12"/>
      <c r="O88" s="12"/>
      <c r="P88" s="12"/>
      <c r="U88">
        <v>110</v>
      </c>
    </row>
    <row r="89" spans="3:21" x14ac:dyDescent="0.3">
      <c r="C89" s="3" t="s">
        <v>52</v>
      </c>
      <c r="D89" s="3"/>
      <c r="E89" s="3"/>
      <c r="F89" s="4">
        <v>37280</v>
      </c>
      <c r="G89" s="3">
        <v>19.149999999999999</v>
      </c>
      <c r="H89" s="3">
        <v>19.12</v>
      </c>
      <c r="I89" s="5">
        <v>1950</v>
      </c>
      <c r="K89" s="12"/>
      <c r="L89" s="12"/>
      <c r="M89" s="12"/>
      <c r="N89" s="12"/>
      <c r="O89" s="12"/>
      <c r="P89" s="12"/>
      <c r="U89" s="1">
        <v>1266</v>
      </c>
    </row>
    <row r="90" spans="3:21" x14ac:dyDescent="0.3">
      <c r="C90" s="3" t="s">
        <v>61</v>
      </c>
      <c r="D90" s="3"/>
      <c r="E90" s="3"/>
      <c r="F90" s="4">
        <v>34200</v>
      </c>
      <c r="G90" s="3">
        <v>719.05</v>
      </c>
      <c r="H90" s="3">
        <v>718.48</v>
      </c>
      <c r="I90" s="111">
        <v>47.6</v>
      </c>
      <c r="K90" s="12"/>
      <c r="L90" s="12"/>
      <c r="M90" s="12"/>
      <c r="N90" s="12"/>
      <c r="O90" s="12"/>
      <c r="P90" s="12"/>
      <c r="U90">
        <v>160</v>
      </c>
    </row>
    <row r="91" spans="3:21" x14ac:dyDescent="0.3">
      <c r="C91" s="3" t="s">
        <v>153</v>
      </c>
      <c r="D91" s="3"/>
      <c r="E91" s="3"/>
      <c r="F91" s="4">
        <v>58505</v>
      </c>
      <c r="G91" s="3">
        <v>22.26</v>
      </c>
      <c r="H91" s="3">
        <v>21.79</v>
      </c>
      <c r="I91" s="5">
        <v>2684.9</v>
      </c>
      <c r="K91" s="12"/>
      <c r="L91" s="12"/>
      <c r="M91" s="12"/>
      <c r="N91" s="12"/>
      <c r="O91" s="12"/>
      <c r="P91" s="12"/>
      <c r="U91">
        <v>303</v>
      </c>
    </row>
    <row r="92" spans="3:21" x14ac:dyDescent="0.3">
      <c r="C92" s="3" t="s">
        <v>166</v>
      </c>
      <c r="D92" s="3"/>
      <c r="E92" s="3"/>
      <c r="F92" s="4">
        <v>28190</v>
      </c>
      <c r="G92" s="3">
        <v>16.39</v>
      </c>
      <c r="H92" s="3">
        <v>16.350000000000001</v>
      </c>
      <c r="I92" s="5">
        <v>1724.3</v>
      </c>
      <c r="K92" s="12"/>
      <c r="L92" s="12"/>
      <c r="M92" s="12"/>
      <c r="N92" s="12"/>
      <c r="O92" s="12"/>
      <c r="P92" s="12"/>
      <c r="U92">
        <v>428</v>
      </c>
    </row>
    <row r="93" spans="3:21" x14ac:dyDescent="0.3">
      <c r="C93" s="3" t="s">
        <v>194</v>
      </c>
      <c r="D93" s="3"/>
      <c r="E93" s="3"/>
      <c r="F93" s="4">
        <v>19927</v>
      </c>
      <c r="G93" s="3">
        <v>11.72</v>
      </c>
      <c r="H93" s="3">
        <v>11.64</v>
      </c>
      <c r="I93" s="5">
        <v>1712.6</v>
      </c>
      <c r="K93" s="12"/>
      <c r="L93" s="12"/>
      <c r="M93" s="12"/>
      <c r="N93" s="12"/>
      <c r="O93" s="12"/>
      <c r="P93" s="12"/>
      <c r="U93">
        <v>115</v>
      </c>
    </row>
    <row r="94" spans="3:21" x14ac:dyDescent="0.3">
      <c r="C94" s="3" t="s">
        <v>237</v>
      </c>
      <c r="D94" s="3"/>
      <c r="E94" s="3"/>
      <c r="F94" s="4">
        <v>66788</v>
      </c>
      <c r="G94" s="3">
        <v>27.68</v>
      </c>
      <c r="H94" s="3">
        <v>27.51</v>
      </c>
      <c r="I94" s="5">
        <v>2427.6</v>
      </c>
      <c r="K94" s="12"/>
      <c r="L94" s="12"/>
      <c r="M94" s="12"/>
      <c r="N94" s="12"/>
      <c r="O94" s="12"/>
      <c r="P94" s="12"/>
      <c r="U94">
        <v>59</v>
      </c>
    </row>
    <row r="95" spans="3:21" x14ac:dyDescent="0.3">
      <c r="C95" s="14" t="s">
        <v>25</v>
      </c>
      <c r="D95" s="14"/>
      <c r="E95" s="14"/>
      <c r="F95" s="15">
        <v>1741</v>
      </c>
      <c r="G95" s="14">
        <v>1.07</v>
      </c>
      <c r="H95" s="14">
        <v>0.97</v>
      </c>
      <c r="I95" s="16">
        <v>1794.9</v>
      </c>
      <c r="K95" s="12"/>
      <c r="L95" s="12"/>
      <c r="M95" s="12"/>
      <c r="N95" s="12"/>
      <c r="O95" s="12"/>
      <c r="P95" s="12"/>
      <c r="U95">
        <v>43</v>
      </c>
    </row>
    <row r="96" spans="3:21" x14ac:dyDescent="0.3">
      <c r="C96" s="14" t="s">
        <v>33</v>
      </c>
      <c r="D96" s="14"/>
      <c r="E96" s="14"/>
      <c r="F96" s="15">
        <v>7389</v>
      </c>
      <c r="G96" s="14">
        <v>3.25</v>
      </c>
      <c r="H96" s="14">
        <v>3.25</v>
      </c>
      <c r="I96" s="16">
        <v>2272.1</v>
      </c>
      <c r="K96" s="12"/>
      <c r="L96" s="12"/>
      <c r="M96" s="12"/>
      <c r="N96" s="12"/>
      <c r="O96" s="12"/>
      <c r="P96" s="12"/>
      <c r="U96">
        <v>389</v>
      </c>
    </row>
    <row r="97" spans="3:21" x14ac:dyDescent="0.3">
      <c r="C97" s="14" t="s">
        <v>43</v>
      </c>
      <c r="D97" s="14"/>
      <c r="E97" s="14"/>
      <c r="F97" s="15">
        <v>1641</v>
      </c>
      <c r="G97" s="14">
        <v>0.95</v>
      </c>
      <c r="H97" s="14">
        <v>0.92</v>
      </c>
      <c r="I97" s="16">
        <v>1784.7</v>
      </c>
      <c r="K97" s="12"/>
      <c r="L97" s="12"/>
      <c r="M97" s="12"/>
      <c r="N97" s="51"/>
      <c r="O97" s="12"/>
      <c r="P97" s="12"/>
      <c r="U97">
        <v>336</v>
      </c>
    </row>
    <row r="98" spans="3:21" x14ac:dyDescent="0.3">
      <c r="C98" s="14" t="s">
        <v>49</v>
      </c>
      <c r="D98" s="14"/>
      <c r="E98" s="14"/>
      <c r="F98" s="15">
        <v>1183</v>
      </c>
      <c r="G98" s="14">
        <v>1.1299999999999999</v>
      </c>
      <c r="H98" s="14">
        <v>1.1299999999999999</v>
      </c>
      <c r="I98" s="16">
        <v>1043.5999999999999</v>
      </c>
      <c r="K98" s="12"/>
      <c r="L98" s="12"/>
      <c r="M98" s="12"/>
      <c r="N98" s="12"/>
      <c r="O98" s="12"/>
      <c r="P98" s="12"/>
      <c r="U98">
        <v>81</v>
      </c>
    </row>
    <row r="99" spans="3:21" x14ac:dyDescent="0.3">
      <c r="C99" s="14" t="s">
        <v>74</v>
      </c>
      <c r="D99" s="14"/>
      <c r="E99" s="14"/>
      <c r="F99" s="15">
        <v>1203</v>
      </c>
      <c r="G99" s="14">
        <v>0.51</v>
      </c>
      <c r="H99" s="14">
        <v>0.51</v>
      </c>
      <c r="I99" s="16">
        <v>2341.6</v>
      </c>
      <c r="K99" s="12"/>
      <c r="L99" s="12"/>
      <c r="M99" s="12"/>
      <c r="N99" s="12"/>
      <c r="O99" s="12"/>
      <c r="P99" s="12"/>
      <c r="U99" s="1">
        <v>1441</v>
      </c>
    </row>
    <row r="100" spans="3:21" x14ac:dyDescent="0.3">
      <c r="C100" s="14" t="s">
        <v>75</v>
      </c>
      <c r="D100" s="14"/>
      <c r="E100" s="14"/>
      <c r="F100" s="15">
        <v>1684</v>
      </c>
      <c r="G100" s="14">
        <v>1.83</v>
      </c>
      <c r="H100" s="14">
        <v>1.83</v>
      </c>
      <c r="I100" s="14">
        <v>922.3</v>
      </c>
      <c r="K100" s="12"/>
      <c r="L100" s="12"/>
      <c r="M100" s="12"/>
      <c r="N100" s="12"/>
      <c r="O100" s="12"/>
      <c r="P100" s="12"/>
      <c r="U100">
        <v>360</v>
      </c>
    </row>
    <row r="101" spans="3:21" x14ac:dyDescent="0.3">
      <c r="C101" s="14" t="s">
        <v>81</v>
      </c>
      <c r="D101" s="14"/>
      <c r="E101" s="14"/>
      <c r="F101" s="15">
        <v>2214</v>
      </c>
      <c r="G101" s="14">
        <v>4.47</v>
      </c>
      <c r="H101" s="14">
        <v>4.47</v>
      </c>
      <c r="I101" s="14">
        <v>495.8</v>
      </c>
      <c r="K101" s="12"/>
      <c r="L101" s="12"/>
      <c r="M101" s="12"/>
      <c r="N101" s="51"/>
      <c r="O101" s="12"/>
      <c r="P101" s="12"/>
      <c r="U101">
        <v>104</v>
      </c>
    </row>
    <row r="102" spans="3:21" x14ac:dyDescent="0.3">
      <c r="C102" s="14" t="s">
        <v>82</v>
      </c>
      <c r="D102" s="14"/>
      <c r="E102" s="14"/>
      <c r="F102" s="15">
        <v>4688</v>
      </c>
      <c r="G102" s="14">
        <v>2.0499999999999998</v>
      </c>
      <c r="H102" s="14">
        <v>2.0499999999999998</v>
      </c>
      <c r="I102" s="16">
        <v>2288.9</v>
      </c>
      <c r="K102" s="12"/>
      <c r="L102" s="12"/>
      <c r="M102" s="12"/>
      <c r="N102" s="12"/>
      <c r="O102" s="12"/>
      <c r="P102" s="12"/>
      <c r="U102">
        <v>52</v>
      </c>
    </row>
    <row r="103" spans="3:21" x14ac:dyDescent="0.3">
      <c r="C103" s="14" t="s">
        <v>86</v>
      </c>
      <c r="D103" s="14"/>
      <c r="E103" s="14"/>
      <c r="F103" s="15">
        <v>2570</v>
      </c>
      <c r="G103" s="14">
        <v>1.25</v>
      </c>
      <c r="H103" s="14">
        <v>1.25</v>
      </c>
      <c r="I103" s="16">
        <v>2049.1</v>
      </c>
      <c r="K103" s="12"/>
      <c r="L103" s="12"/>
      <c r="M103" s="12"/>
      <c r="N103" s="51"/>
      <c r="O103" s="12"/>
      <c r="P103" s="12"/>
      <c r="U103" s="1">
        <v>1549</v>
      </c>
    </row>
    <row r="104" spans="3:21" x14ac:dyDescent="0.3">
      <c r="C104" s="14" t="s">
        <v>96</v>
      </c>
      <c r="D104" s="14"/>
      <c r="E104" s="14"/>
      <c r="F104" s="15">
        <v>2869</v>
      </c>
      <c r="G104" s="14">
        <v>0.99</v>
      </c>
      <c r="H104" s="14">
        <v>0.99</v>
      </c>
      <c r="I104" s="16">
        <v>2908.4</v>
      </c>
      <c r="K104" s="12"/>
      <c r="L104" s="12"/>
      <c r="M104" s="12"/>
      <c r="N104" s="12"/>
      <c r="O104" s="12"/>
      <c r="P104" s="12"/>
      <c r="U104">
        <v>156</v>
      </c>
    </row>
    <row r="105" spans="3:21" x14ac:dyDescent="0.3">
      <c r="C105" s="14" t="s">
        <v>100</v>
      </c>
      <c r="D105" s="14"/>
      <c r="E105" s="14"/>
      <c r="F105" s="15">
        <v>3111</v>
      </c>
      <c r="G105" s="14">
        <v>1.44</v>
      </c>
      <c r="H105" s="14">
        <v>1.44</v>
      </c>
      <c r="I105" s="16">
        <v>2160.4</v>
      </c>
      <c r="K105" s="12"/>
      <c r="L105" s="12"/>
      <c r="M105" s="12"/>
      <c r="N105" s="12"/>
      <c r="O105" s="12"/>
      <c r="P105" s="12"/>
      <c r="U105" s="1">
        <v>1930</v>
      </c>
    </row>
    <row r="106" spans="3:21" x14ac:dyDescent="0.3">
      <c r="C106" s="14" t="s">
        <v>102</v>
      </c>
      <c r="D106" s="14"/>
      <c r="E106" s="14"/>
      <c r="F106" s="15">
        <v>4134</v>
      </c>
      <c r="G106" s="14">
        <v>1.76</v>
      </c>
      <c r="H106" s="14">
        <v>1.76</v>
      </c>
      <c r="I106" s="16">
        <v>2351.1999999999998</v>
      </c>
      <c r="K106" s="12"/>
      <c r="L106" s="12"/>
      <c r="M106" s="12"/>
      <c r="N106" s="12"/>
      <c r="O106" s="12"/>
      <c r="P106" s="12"/>
      <c r="U106">
        <v>98</v>
      </c>
    </row>
    <row r="107" spans="3:21" x14ac:dyDescent="0.3">
      <c r="C107" s="14" t="s">
        <v>109</v>
      </c>
      <c r="D107" s="14"/>
      <c r="E107" s="14"/>
      <c r="F107" s="15">
        <v>1984</v>
      </c>
      <c r="G107" s="14">
        <v>1.74</v>
      </c>
      <c r="H107" s="14">
        <v>1.73</v>
      </c>
      <c r="I107" s="16">
        <v>1147.3</v>
      </c>
      <c r="K107" s="12"/>
      <c r="L107" s="12"/>
      <c r="M107" s="12"/>
      <c r="N107" s="12"/>
      <c r="O107" s="12"/>
      <c r="P107" s="12"/>
      <c r="U107">
        <v>71</v>
      </c>
    </row>
    <row r="108" spans="3:21" x14ac:dyDescent="0.3">
      <c r="C108" s="14" t="s">
        <v>128</v>
      </c>
      <c r="D108" s="14"/>
      <c r="E108" s="14"/>
      <c r="F108" s="15">
        <v>1777</v>
      </c>
      <c r="G108" s="14">
        <v>0.99</v>
      </c>
      <c r="H108" s="14">
        <v>0.99</v>
      </c>
      <c r="I108" s="16">
        <v>1789</v>
      </c>
      <c r="K108" s="12"/>
      <c r="L108" s="12"/>
      <c r="M108" s="12"/>
      <c r="N108" s="12"/>
      <c r="O108" s="12"/>
      <c r="P108" s="12"/>
      <c r="U108">
        <v>179</v>
      </c>
    </row>
    <row r="109" spans="3:21" x14ac:dyDescent="0.3">
      <c r="C109" s="14" t="s">
        <v>130</v>
      </c>
      <c r="D109" s="14"/>
      <c r="E109" s="14"/>
      <c r="F109" s="15">
        <v>1464</v>
      </c>
      <c r="G109" s="14">
        <v>2.0699999999999998</v>
      </c>
      <c r="H109" s="14">
        <v>2.0699999999999998</v>
      </c>
      <c r="I109" s="14">
        <v>707.9</v>
      </c>
      <c r="K109" s="12"/>
      <c r="L109" s="12"/>
      <c r="M109" s="12"/>
      <c r="N109" s="12"/>
      <c r="O109" s="12"/>
      <c r="P109" s="12"/>
      <c r="U109">
        <v>61</v>
      </c>
    </row>
    <row r="110" spans="3:21" x14ac:dyDescent="0.3">
      <c r="C110" s="14" t="s">
        <v>149</v>
      </c>
      <c r="D110" s="14"/>
      <c r="E110" s="14"/>
      <c r="F110" s="15">
        <v>3250</v>
      </c>
      <c r="G110" s="14">
        <v>1.43</v>
      </c>
      <c r="H110" s="14">
        <v>1.43</v>
      </c>
      <c r="I110" s="16">
        <v>2278.3000000000002</v>
      </c>
      <c r="K110" s="12"/>
      <c r="L110" s="12"/>
      <c r="M110" s="12"/>
      <c r="N110" s="12"/>
      <c r="O110" s="12"/>
      <c r="P110" s="12"/>
      <c r="U110">
        <v>172</v>
      </c>
    </row>
    <row r="111" spans="3:21" x14ac:dyDescent="0.3">
      <c r="C111" s="14" t="s">
        <v>151</v>
      </c>
      <c r="D111" s="14"/>
      <c r="E111" s="14"/>
      <c r="F111" s="15">
        <v>4935</v>
      </c>
      <c r="G111" s="14">
        <v>3.35</v>
      </c>
      <c r="H111" s="14">
        <v>3.32</v>
      </c>
      <c r="I111" s="16">
        <v>1487.2</v>
      </c>
      <c r="K111" s="12"/>
      <c r="L111" s="12"/>
      <c r="M111" s="12"/>
      <c r="N111" s="12"/>
      <c r="O111" s="12"/>
      <c r="P111" s="12"/>
      <c r="U111">
        <v>218</v>
      </c>
    </row>
    <row r="112" spans="3:21" x14ac:dyDescent="0.3">
      <c r="C112" s="14" t="s">
        <v>155</v>
      </c>
      <c r="D112" s="14"/>
      <c r="E112" s="14"/>
      <c r="F112" s="15">
        <v>4348</v>
      </c>
      <c r="G112" s="14">
        <v>2.57</v>
      </c>
      <c r="H112" s="14">
        <v>2.5299999999999998</v>
      </c>
      <c r="I112" s="16">
        <v>1720.7</v>
      </c>
      <c r="K112" s="12"/>
      <c r="L112" s="12"/>
      <c r="M112" s="12"/>
      <c r="N112" s="12"/>
      <c r="O112" s="12"/>
      <c r="P112" s="12"/>
      <c r="U112">
        <v>916</v>
      </c>
    </row>
    <row r="113" spans="3:21" x14ac:dyDescent="0.3">
      <c r="C113" s="14" t="s">
        <v>157</v>
      </c>
      <c r="D113" s="14"/>
      <c r="E113" s="14"/>
      <c r="F113" s="15">
        <v>3505</v>
      </c>
      <c r="G113" s="14">
        <v>2.57</v>
      </c>
      <c r="H113" s="14">
        <v>2.57</v>
      </c>
      <c r="I113" s="16">
        <v>1366.5</v>
      </c>
      <c r="K113" s="12"/>
      <c r="L113" s="12"/>
      <c r="M113" s="12"/>
      <c r="N113" s="12"/>
      <c r="O113" s="12"/>
      <c r="P113" s="12"/>
      <c r="U113">
        <v>957</v>
      </c>
    </row>
    <row r="114" spans="3:21" x14ac:dyDescent="0.3">
      <c r="C114" s="14" t="s">
        <v>158</v>
      </c>
      <c r="D114" s="14"/>
      <c r="E114" s="14"/>
      <c r="F114" s="14">
        <v>808</v>
      </c>
      <c r="G114" s="14">
        <v>0.43</v>
      </c>
      <c r="H114" s="14">
        <v>0.43</v>
      </c>
      <c r="I114" s="16">
        <v>1878</v>
      </c>
      <c r="K114" s="12"/>
      <c r="L114" s="12"/>
      <c r="M114" s="12"/>
      <c r="N114" s="12"/>
      <c r="O114" s="12"/>
      <c r="P114" s="12"/>
      <c r="U114">
        <v>54</v>
      </c>
    </row>
    <row r="115" spans="3:21" x14ac:dyDescent="0.3">
      <c r="C115" s="14" t="s">
        <v>159</v>
      </c>
      <c r="D115" s="14"/>
      <c r="E115" s="14"/>
      <c r="F115" s="14">
        <v>997</v>
      </c>
      <c r="G115" s="14">
        <v>0.57999999999999996</v>
      </c>
      <c r="H115" s="14">
        <v>0.57999999999999996</v>
      </c>
      <c r="I115" s="16">
        <v>1714.4</v>
      </c>
      <c r="K115" s="12"/>
      <c r="L115" s="12"/>
      <c r="M115" s="12"/>
      <c r="N115" s="12"/>
      <c r="O115" s="12"/>
      <c r="P115" s="12"/>
      <c r="U115">
        <v>266</v>
      </c>
    </row>
    <row r="116" spans="3:21" x14ac:dyDescent="0.3">
      <c r="C116" s="14" t="s">
        <v>161</v>
      </c>
      <c r="D116" s="14"/>
      <c r="E116" s="14"/>
      <c r="F116" s="15">
        <v>9310</v>
      </c>
      <c r="G116" s="14">
        <v>3.28</v>
      </c>
      <c r="H116" s="14">
        <v>3.28</v>
      </c>
      <c r="I116" s="16">
        <v>2840.4</v>
      </c>
      <c r="K116" s="12"/>
      <c r="L116" s="12"/>
      <c r="M116" s="12"/>
      <c r="N116" s="12"/>
      <c r="O116" s="12"/>
      <c r="P116" s="12"/>
      <c r="U116">
        <v>24</v>
      </c>
    </row>
    <row r="117" spans="3:21" x14ac:dyDescent="0.3">
      <c r="C117" s="14" t="s">
        <v>178</v>
      </c>
      <c r="D117" s="14"/>
      <c r="E117" s="14"/>
      <c r="F117" s="14">
        <v>215</v>
      </c>
      <c r="G117" s="14">
        <v>0.24</v>
      </c>
      <c r="H117" s="14">
        <v>0.24</v>
      </c>
      <c r="I117" s="14">
        <v>897.1</v>
      </c>
      <c r="K117" s="12"/>
      <c r="L117" s="12"/>
      <c r="M117" s="12"/>
      <c r="N117" s="12"/>
      <c r="O117" s="12"/>
      <c r="P117" s="12"/>
      <c r="U117">
        <v>117</v>
      </c>
    </row>
    <row r="118" spans="3:21" x14ac:dyDescent="0.3">
      <c r="C118" s="14" t="s">
        <v>193</v>
      </c>
      <c r="D118" s="14"/>
      <c r="E118" s="14"/>
      <c r="F118" s="14">
        <v>126</v>
      </c>
      <c r="G118" s="14">
        <v>0.38</v>
      </c>
      <c r="H118" s="14">
        <v>0.38</v>
      </c>
      <c r="I118" s="14">
        <v>331.1</v>
      </c>
      <c r="K118" s="12"/>
      <c r="L118" s="12"/>
      <c r="M118" s="12"/>
      <c r="N118" s="12"/>
      <c r="O118" s="12"/>
      <c r="P118" s="12"/>
      <c r="U118">
        <v>100</v>
      </c>
    </row>
    <row r="119" spans="3:21" x14ac:dyDescent="0.3">
      <c r="C119" s="14" t="s">
        <v>207</v>
      </c>
      <c r="D119" s="14"/>
      <c r="E119" s="14"/>
      <c r="F119" s="15">
        <v>6718</v>
      </c>
      <c r="G119" s="14">
        <v>2.14</v>
      </c>
      <c r="H119" s="14">
        <v>2.14</v>
      </c>
      <c r="I119" s="16">
        <v>3132.9</v>
      </c>
      <c r="K119" s="12"/>
      <c r="L119" s="12"/>
      <c r="M119" s="12"/>
      <c r="N119" s="12"/>
      <c r="O119" s="12"/>
      <c r="P119" s="12"/>
      <c r="U119">
        <v>334</v>
      </c>
    </row>
    <row r="120" spans="3:21" x14ac:dyDescent="0.3">
      <c r="C120" s="14" t="s">
        <v>209</v>
      </c>
      <c r="D120" s="14"/>
      <c r="E120" s="14"/>
      <c r="F120" s="15">
        <v>5901</v>
      </c>
      <c r="G120" s="14">
        <v>5.32</v>
      </c>
      <c r="H120" s="14">
        <v>5.32</v>
      </c>
      <c r="I120" s="16">
        <v>1109.5</v>
      </c>
      <c r="K120" s="12"/>
      <c r="L120" s="12"/>
      <c r="M120" s="12"/>
      <c r="N120" s="12"/>
      <c r="O120" s="12"/>
      <c r="P120" s="12"/>
      <c r="U120">
        <v>527</v>
      </c>
    </row>
    <row r="121" spans="3:21" x14ac:dyDescent="0.3">
      <c r="C121" s="14" t="s">
        <v>211</v>
      </c>
      <c r="D121" s="14"/>
      <c r="E121" s="14"/>
      <c r="F121" s="15">
        <v>2628</v>
      </c>
      <c r="G121" s="14">
        <v>1.95</v>
      </c>
      <c r="H121" s="14">
        <v>1.91</v>
      </c>
      <c r="I121" s="16">
        <v>1375.4</v>
      </c>
      <c r="K121" s="12"/>
      <c r="L121" s="12"/>
      <c r="M121" s="12"/>
      <c r="N121" s="12"/>
      <c r="O121" s="12"/>
      <c r="P121" s="12"/>
      <c r="U121">
        <v>495</v>
      </c>
    </row>
    <row r="122" spans="3:21" x14ac:dyDescent="0.3">
      <c r="C122" s="14" t="s">
        <v>217</v>
      </c>
      <c r="D122" s="14"/>
      <c r="E122" s="14"/>
      <c r="F122" s="15">
        <v>7044</v>
      </c>
      <c r="G122" s="14">
        <v>6.03</v>
      </c>
      <c r="H122" s="14">
        <v>6.02</v>
      </c>
      <c r="I122" s="16">
        <v>1170.5999999999999</v>
      </c>
      <c r="K122" s="12"/>
      <c r="L122" s="12"/>
      <c r="M122" s="12"/>
      <c r="N122" s="51"/>
      <c r="O122" s="12"/>
      <c r="P122" s="12"/>
      <c r="U122">
        <v>132</v>
      </c>
    </row>
    <row r="123" spans="3:21" x14ac:dyDescent="0.3">
      <c r="C123" s="14" t="s">
        <v>226</v>
      </c>
      <c r="D123" s="14"/>
      <c r="E123" s="14"/>
      <c r="F123" s="15">
        <v>1997</v>
      </c>
      <c r="G123" s="14">
        <v>1.06</v>
      </c>
      <c r="H123" s="14">
        <v>1.06</v>
      </c>
      <c r="I123" s="16">
        <v>1890.7</v>
      </c>
      <c r="K123" s="12"/>
      <c r="L123" s="12"/>
      <c r="M123" s="12"/>
      <c r="N123" s="12"/>
      <c r="O123" s="12"/>
      <c r="P123" s="12"/>
      <c r="U123" s="1">
        <v>3147</v>
      </c>
    </row>
    <row r="124" spans="3:21" x14ac:dyDescent="0.3">
      <c r="C124" s="14" t="s">
        <v>236</v>
      </c>
      <c r="D124" s="14"/>
      <c r="E124" s="14"/>
      <c r="F124" s="15">
        <v>8410</v>
      </c>
      <c r="G124" s="14">
        <v>3.34</v>
      </c>
      <c r="H124" s="14">
        <v>3.34</v>
      </c>
      <c r="I124" s="16">
        <v>2518.5</v>
      </c>
      <c r="K124" s="12"/>
      <c r="L124" s="12"/>
      <c r="M124" s="12"/>
      <c r="N124" s="12"/>
      <c r="O124" s="12"/>
      <c r="P124" s="12"/>
      <c r="U124">
        <v>339</v>
      </c>
    </row>
    <row r="125" spans="3:21" x14ac:dyDescent="0.3">
      <c r="C125" s="14" t="s">
        <v>267</v>
      </c>
      <c r="D125" s="14"/>
      <c r="E125" s="14"/>
      <c r="F125" s="15">
        <v>1734</v>
      </c>
      <c r="G125" s="14">
        <v>1.17</v>
      </c>
      <c r="H125" s="14">
        <v>1.17</v>
      </c>
      <c r="I125" s="16">
        <v>1483.2</v>
      </c>
      <c r="K125" s="12"/>
      <c r="L125" s="12"/>
      <c r="M125" s="12"/>
      <c r="N125" s="12"/>
      <c r="O125" s="12"/>
      <c r="P125" s="12"/>
      <c r="U125">
        <v>383</v>
      </c>
    </row>
    <row r="126" spans="3:21" x14ac:dyDescent="0.3">
      <c r="C126" s="14" t="s">
        <v>269</v>
      </c>
      <c r="D126" s="14"/>
      <c r="E126" s="14"/>
      <c r="F126" s="15">
        <v>4488</v>
      </c>
      <c r="G126" s="14">
        <v>4.17</v>
      </c>
      <c r="H126" s="14">
        <v>4.1399999999999997</v>
      </c>
      <c r="I126" s="16">
        <v>1084.7</v>
      </c>
      <c r="K126" s="12"/>
      <c r="L126" s="12"/>
      <c r="M126" s="12"/>
      <c r="N126" s="12"/>
      <c r="O126" s="12"/>
      <c r="P126" s="12"/>
      <c r="U126">
        <v>90</v>
      </c>
    </row>
    <row r="127" spans="3:21" x14ac:dyDescent="0.3">
      <c r="C127" s="14" t="s">
        <v>272</v>
      </c>
      <c r="D127" s="14"/>
      <c r="E127" s="14"/>
      <c r="F127" s="14">
        <v>810</v>
      </c>
      <c r="G127" s="14">
        <v>0.28000000000000003</v>
      </c>
      <c r="H127" s="14">
        <v>0.28000000000000003</v>
      </c>
      <c r="I127" s="16">
        <v>2926.3</v>
      </c>
      <c r="K127" s="12"/>
      <c r="L127" s="12"/>
      <c r="M127" s="12"/>
      <c r="N127" s="12"/>
      <c r="O127" s="12"/>
      <c r="P127" s="12"/>
      <c r="U127">
        <v>793</v>
      </c>
    </row>
    <row r="128" spans="3:21" x14ac:dyDescent="0.3">
      <c r="C128" s="14" t="s">
        <v>279</v>
      </c>
      <c r="D128" s="14"/>
      <c r="E128" s="14"/>
      <c r="F128" s="15">
        <v>2125</v>
      </c>
      <c r="G128" s="14">
        <v>2.8</v>
      </c>
      <c r="H128" s="14">
        <v>2.8</v>
      </c>
      <c r="I128" s="14">
        <v>758.5</v>
      </c>
      <c r="K128" s="12"/>
      <c r="L128" s="12"/>
      <c r="M128" s="12"/>
      <c r="N128" s="12"/>
      <c r="O128" s="12"/>
      <c r="P128" s="12"/>
      <c r="U128">
        <v>55</v>
      </c>
    </row>
    <row r="129" spans="3:21" x14ac:dyDescent="0.3">
      <c r="C129" s="14" t="s">
        <v>290</v>
      </c>
      <c r="D129" s="14"/>
      <c r="E129" s="14"/>
      <c r="F129" s="15">
        <v>1871</v>
      </c>
      <c r="G129" s="14">
        <v>1.19</v>
      </c>
      <c r="H129" s="14">
        <v>1.19</v>
      </c>
      <c r="I129" s="16">
        <v>1575.9</v>
      </c>
      <c r="K129" s="12"/>
      <c r="L129" s="12"/>
      <c r="M129" s="12"/>
      <c r="N129" s="12"/>
      <c r="O129" s="12"/>
      <c r="P129" s="12"/>
      <c r="U129">
        <v>312</v>
      </c>
    </row>
    <row r="130" spans="3:21" x14ac:dyDescent="0.3">
      <c r="C130" s="14" t="s">
        <v>293</v>
      </c>
      <c r="D130" s="14"/>
      <c r="E130" s="14"/>
      <c r="F130" s="15">
        <v>1788</v>
      </c>
      <c r="G130" s="14">
        <v>1.34</v>
      </c>
      <c r="H130" s="14">
        <v>1.34</v>
      </c>
      <c r="I130" s="16">
        <v>1336.7</v>
      </c>
      <c r="K130" s="12"/>
      <c r="L130" s="12"/>
      <c r="M130" s="12"/>
      <c r="N130" s="12"/>
      <c r="O130" s="12"/>
      <c r="P130" s="12"/>
      <c r="U130">
        <v>108</v>
      </c>
    </row>
    <row r="131" spans="3:21" x14ac:dyDescent="0.3">
      <c r="C131" s="14" t="s">
        <v>307</v>
      </c>
      <c r="D131" s="14"/>
      <c r="E131" s="14"/>
      <c r="F131" s="15">
        <v>1017</v>
      </c>
      <c r="G131" s="14">
        <v>0.76</v>
      </c>
      <c r="H131" s="14">
        <v>0.76</v>
      </c>
      <c r="I131" s="16">
        <v>1343.4</v>
      </c>
      <c r="K131" s="12"/>
      <c r="L131" s="12"/>
      <c r="M131" s="12"/>
      <c r="N131" s="12"/>
      <c r="O131" s="12"/>
      <c r="P131" s="12"/>
      <c r="U131">
        <v>921</v>
      </c>
    </row>
    <row r="132" spans="3:21" x14ac:dyDescent="0.3">
      <c r="C132" s="14" t="s">
        <v>311</v>
      </c>
      <c r="D132" s="14"/>
      <c r="E132" s="14"/>
      <c r="F132" s="15">
        <v>3376</v>
      </c>
      <c r="G132" s="14">
        <v>6.18</v>
      </c>
      <c r="H132" s="14">
        <v>6.03</v>
      </c>
      <c r="I132" s="14">
        <v>560.20000000000005</v>
      </c>
      <c r="K132" s="12"/>
      <c r="L132" s="12"/>
      <c r="M132" s="12"/>
      <c r="N132" s="12"/>
      <c r="O132" s="12"/>
      <c r="P132" s="12"/>
      <c r="U132">
        <v>412</v>
      </c>
    </row>
    <row r="133" spans="3:21" x14ac:dyDescent="0.3">
      <c r="C133" s="14" t="s">
        <v>314</v>
      </c>
      <c r="D133" s="14"/>
      <c r="E133" s="14"/>
      <c r="F133" s="15">
        <v>5191</v>
      </c>
      <c r="G133" s="14">
        <v>2.68</v>
      </c>
      <c r="H133" s="14">
        <v>2.66</v>
      </c>
      <c r="I133" s="16">
        <v>1951.7</v>
      </c>
      <c r="K133" s="12"/>
      <c r="L133" s="12"/>
      <c r="M133" s="12"/>
      <c r="N133" s="12"/>
      <c r="O133" s="12"/>
      <c r="P133" s="12"/>
      <c r="U133">
        <v>811</v>
      </c>
    </row>
    <row r="134" spans="3:21" x14ac:dyDescent="0.3">
      <c r="C134" s="14" t="s">
        <v>339</v>
      </c>
      <c r="D134" s="14"/>
      <c r="E134" s="14"/>
      <c r="F134" s="15">
        <v>1313</v>
      </c>
      <c r="G134" s="14">
        <v>1.73</v>
      </c>
      <c r="H134" s="14">
        <v>1.73</v>
      </c>
      <c r="I134" s="14">
        <v>760.1</v>
      </c>
      <c r="K134" s="12"/>
      <c r="L134" s="12"/>
      <c r="M134" s="12"/>
      <c r="N134" s="12"/>
      <c r="O134" s="12"/>
      <c r="P134" s="12"/>
      <c r="U134">
        <v>191</v>
      </c>
    </row>
    <row r="135" spans="3:21" x14ac:dyDescent="0.3">
      <c r="C135" s="14" t="s">
        <v>340</v>
      </c>
      <c r="D135" s="14"/>
      <c r="E135" s="14"/>
      <c r="F135" s="15">
        <v>1869</v>
      </c>
      <c r="G135" s="14">
        <v>1.5</v>
      </c>
      <c r="H135" s="14">
        <v>1.44</v>
      </c>
      <c r="I135" s="16">
        <v>1298.0999999999999</v>
      </c>
      <c r="K135" s="12"/>
      <c r="L135" s="12"/>
      <c r="M135" s="12"/>
      <c r="N135" s="12"/>
      <c r="O135" s="12"/>
      <c r="P135" s="12"/>
      <c r="U135">
        <v>110</v>
      </c>
    </row>
    <row r="136" spans="3:21" x14ac:dyDescent="0.3">
      <c r="C136" s="14" t="s">
        <v>342</v>
      </c>
      <c r="D136" s="14"/>
      <c r="E136" s="14"/>
      <c r="F136" s="15">
        <v>1878</v>
      </c>
      <c r="G136" s="14">
        <v>1.59</v>
      </c>
      <c r="H136" s="14">
        <v>1.58</v>
      </c>
      <c r="I136" s="16">
        <v>1190.8</v>
      </c>
      <c r="K136" s="12"/>
      <c r="L136" s="12"/>
      <c r="M136" s="12"/>
      <c r="N136" s="12"/>
      <c r="O136" s="12"/>
      <c r="P136" s="12"/>
      <c r="U136">
        <v>116</v>
      </c>
    </row>
    <row r="137" spans="3:21" x14ac:dyDescent="0.3">
      <c r="C137" s="14" t="s">
        <v>345</v>
      </c>
      <c r="D137" s="14"/>
      <c r="E137" s="14"/>
      <c r="F137" s="14">
        <v>938</v>
      </c>
      <c r="G137" s="14">
        <v>0.78</v>
      </c>
      <c r="H137" s="14">
        <v>0.76</v>
      </c>
      <c r="I137" s="16">
        <v>1234.0999999999999</v>
      </c>
      <c r="K137" s="12"/>
      <c r="L137" s="12"/>
      <c r="M137" s="12"/>
      <c r="N137" s="12"/>
      <c r="O137" s="12"/>
      <c r="P137" s="12"/>
      <c r="U137">
        <v>204</v>
      </c>
    </row>
    <row r="138" spans="3:21" x14ac:dyDescent="0.3">
      <c r="C138" s="14" t="s">
        <v>367</v>
      </c>
      <c r="D138" s="14"/>
      <c r="E138" s="14"/>
      <c r="F138" s="14">
        <v>939</v>
      </c>
      <c r="G138" s="14">
        <v>1.01</v>
      </c>
      <c r="H138" s="14">
        <v>1.01</v>
      </c>
      <c r="I138" s="14">
        <v>933.2</v>
      </c>
      <c r="K138" s="12"/>
      <c r="L138" s="12"/>
      <c r="M138" s="12"/>
      <c r="N138" s="12"/>
      <c r="O138" s="12"/>
      <c r="P138" s="12"/>
      <c r="U138" s="1">
        <v>1331</v>
      </c>
    </row>
    <row r="139" spans="3:21" x14ac:dyDescent="0.3">
      <c r="C139" s="14" t="s">
        <v>364</v>
      </c>
      <c r="D139" s="14"/>
      <c r="E139" s="14"/>
      <c r="F139" s="15">
        <v>6357</v>
      </c>
      <c r="G139" s="14">
        <v>11.8</v>
      </c>
      <c r="H139" s="14">
        <v>6.43</v>
      </c>
      <c r="I139" s="14">
        <v>988.7</v>
      </c>
      <c r="K139" s="12"/>
      <c r="L139" s="12"/>
      <c r="M139" s="12"/>
      <c r="N139" s="12"/>
      <c r="O139" s="12"/>
      <c r="P139" s="12"/>
      <c r="U139">
        <v>74</v>
      </c>
    </row>
    <row r="140" spans="3:21" x14ac:dyDescent="0.3">
      <c r="C140" s="14" t="s">
        <v>377</v>
      </c>
      <c r="D140" s="14"/>
      <c r="E140" s="14"/>
      <c r="F140" s="15">
        <v>2621</v>
      </c>
      <c r="G140" s="14">
        <v>0.87</v>
      </c>
      <c r="H140" s="14">
        <v>0.87</v>
      </c>
      <c r="I140" s="16">
        <v>2995.8</v>
      </c>
      <c r="K140" s="12"/>
      <c r="L140" s="12"/>
      <c r="M140" s="12"/>
      <c r="N140" s="12"/>
      <c r="O140" s="12"/>
      <c r="P140" s="12"/>
      <c r="U140">
        <v>118</v>
      </c>
    </row>
    <row r="141" spans="3:21" x14ac:dyDescent="0.3">
      <c r="C141" s="6" t="s">
        <v>11</v>
      </c>
      <c r="D141" s="6"/>
      <c r="E141" s="6"/>
      <c r="F141" s="7">
        <v>1150</v>
      </c>
      <c r="G141" s="6">
        <v>2.13</v>
      </c>
      <c r="H141" s="6">
        <v>2.13</v>
      </c>
      <c r="I141" s="6">
        <v>540.9</v>
      </c>
      <c r="K141" s="12"/>
      <c r="L141" s="12"/>
      <c r="M141" s="12"/>
      <c r="N141" s="12"/>
      <c r="O141" s="12"/>
      <c r="P141" s="12"/>
      <c r="U141">
        <v>677</v>
      </c>
    </row>
    <row r="142" spans="3:21" x14ac:dyDescent="0.3">
      <c r="C142" s="6" t="s">
        <v>13</v>
      </c>
      <c r="D142" s="6"/>
      <c r="E142" s="6"/>
      <c r="F142" s="6">
        <v>103</v>
      </c>
      <c r="G142" s="6">
        <v>2.0099999999999998</v>
      </c>
      <c r="H142" s="6">
        <v>2.0099999999999998</v>
      </c>
      <c r="I142" s="6">
        <v>51.3</v>
      </c>
      <c r="K142" s="12"/>
      <c r="L142" s="12"/>
      <c r="M142" s="12"/>
      <c r="N142" s="12"/>
      <c r="O142" s="12"/>
      <c r="P142" s="12"/>
      <c r="U142">
        <v>117</v>
      </c>
    </row>
    <row r="143" spans="3:21" x14ac:dyDescent="0.3">
      <c r="C143" s="6" t="s">
        <v>14</v>
      </c>
      <c r="D143" s="6"/>
      <c r="E143" s="6"/>
      <c r="F143" s="6">
        <v>29</v>
      </c>
      <c r="G143" s="6">
        <v>0.51</v>
      </c>
      <c r="H143" s="6">
        <v>0.51</v>
      </c>
      <c r="I143" s="6">
        <v>56.5</v>
      </c>
      <c r="K143" s="12"/>
      <c r="L143" s="12"/>
      <c r="M143" s="12"/>
      <c r="N143" s="12"/>
      <c r="O143" s="12"/>
      <c r="P143" s="12"/>
      <c r="U143">
        <v>211</v>
      </c>
    </row>
    <row r="144" spans="3:21" x14ac:dyDescent="0.3">
      <c r="C144" s="6" t="s">
        <v>15</v>
      </c>
      <c r="D144" s="6"/>
      <c r="E144" s="6"/>
      <c r="F144" s="6">
        <v>180</v>
      </c>
      <c r="G144" s="6">
        <v>2.72</v>
      </c>
      <c r="H144" s="6">
        <v>2.71</v>
      </c>
      <c r="I144" s="6">
        <v>66.5</v>
      </c>
      <c r="K144" s="12"/>
      <c r="L144" s="12"/>
      <c r="M144" s="12"/>
      <c r="N144" s="12"/>
      <c r="O144" s="12"/>
      <c r="P144" s="12"/>
      <c r="U144">
        <v>428</v>
      </c>
    </row>
    <row r="145" spans="3:21" x14ac:dyDescent="0.3">
      <c r="C145" s="6" t="s">
        <v>17</v>
      </c>
      <c r="D145" s="6"/>
      <c r="E145" s="6"/>
      <c r="F145" s="6">
        <v>51</v>
      </c>
      <c r="G145" s="6">
        <v>0.21</v>
      </c>
      <c r="H145" s="6">
        <v>0.21</v>
      </c>
      <c r="I145" s="6">
        <v>240.9</v>
      </c>
      <c r="K145" s="12"/>
      <c r="L145" s="12"/>
      <c r="M145" s="12"/>
      <c r="N145" s="12"/>
      <c r="O145" s="12"/>
      <c r="P145" s="12"/>
      <c r="U145">
        <v>54</v>
      </c>
    </row>
    <row r="146" spans="3:21" x14ac:dyDescent="0.3">
      <c r="C146" s="6" t="s">
        <v>18</v>
      </c>
      <c r="D146" s="6"/>
      <c r="E146" s="6"/>
      <c r="F146" s="6">
        <v>636</v>
      </c>
      <c r="G146" s="6">
        <v>6.47</v>
      </c>
      <c r="H146" s="6">
        <v>6.47</v>
      </c>
      <c r="I146" s="6">
        <v>98.4</v>
      </c>
      <c r="K146" s="12"/>
      <c r="L146" s="12"/>
      <c r="M146" s="12"/>
      <c r="N146" s="12"/>
      <c r="O146" s="12"/>
      <c r="P146" s="12"/>
      <c r="U146">
        <v>556</v>
      </c>
    </row>
    <row r="147" spans="3:21" x14ac:dyDescent="0.3">
      <c r="C147" s="6" t="s">
        <v>19</v>
      </c>
      <c r="D147" s="6"/>
      <c r="E147" s="6"/>
      <c r="F147" s="6">
        <v>824</v>
      </c>
      <c r="G147" s="6">
        <v>20.67</v>
      </c>
      <c r="H147" s="6">
        <v>20.67</v>
      </c>
      <c r="I147" s="6">
        <v>39.9</v>
      </c>
      <c r="K147" s="12"/>
      <c r="L147" s="12"/>
      <c r="M147" s="12"/>
      <c r="N147" s="12"/>
      <c r="O147" s="12"/>
      <c r="P147" s="12"/>
      <c r="U147">
        <v>61</v>
      </c>
    </row>
    <row r="148" spans="3:21" x14ac:dyDescent="0.3">
      <c r="C148" s="6" t="s">
        <v>20</v>
      </c>
      <c r="D148" s="6"/>
      <c r="E148" s="6"/>
      <c r="F148" s="6">
        <v>309</v>
      </c>
      <c r="G148" s="6">
        <v>0.92</v>
      </c>
      <c r="H148" s="6">
        <v>0.92</v>
      </c>
      <c r="I148" s="6">
        <v>335</v>
      </c>
      <c r="K148" s="12"/>
      <c r="L148" s="12"/>
      <c r="M148" s="12"/>
      <c r="N148" s="12"/>
      <c r="O148" s="12"/>
      <c r="P148" s="12"/>
      <c r="U148">
        <v>140</v>
      </c>
    </row>
    <row r="149" spans="3:21" x14ac:dyDescent="0.3">
      <c r="C149" s="6" t="s">
        <v>21</v>
      </c>
      <c r="D149" s="6"/>
      <c r="E149" s="6"/>
      <c r="F149" s="6">
        <v>111</v>
      </c>
      <c r="G149" s="6">
        <v>13.37</v>
      </c>
      <c r="H149" s="6">
        <v>13.36</v>
      </c>
      <c r="I149" s="6">
        <v>8.3000000000000007</v>
      </c>
      <c r="K149" s="12"/>
      <c r="L149" s="12"/>
      <c r="M149" s="12"/>
      <c r="N149" s="12"/>
      <c r="O149" s="12"/>
      <c r="P149" s="12"/>
      <c r="U149">
        <v>57</v>
      </c>
    </row>
    <row r="150" spans="3:21" x14ac:dyDescent="0.3">
      <c r="C150" s="6" t="s">
        <v>22</v>
      </c>
      <c r="D150" s="6"/>
      <c r="E150" s="6"/>
      <c r="F150" s="6">
        <v>286</v>
      </c>
      <c r="G150" s="6">
        <v>4.5</v>
      </c>
      <c r="H150" s="6">
        <v>4.5</v>
      </c>
      <c r="I150" s="6">
        <v>63.5</v>
      </c>
      <c r="K150" s="12"/>
      <c r="L150" s="12"/>
      <c r="M150" s="12"/>
      <c r="N150" s="51"/>
      <c r="O150" s="12"/>
      <c r="P150" s="12"/>
      <c r="U150">
        <v>85</v>
      </c>
    </row>
    <row r="151" spans="3:21" x14ac:dyDescent="0.3">
      <c r="C151" s="6" t="s">
        <v>23</v>
      </c>
      <c r="D151" s="6"/>
      <c r="E151" s="6"/>
      <c r="F151" s="6">
        <v>174</v>
      </c>
      <c r="G151" s="6">
        <v>9.56</v>
      </c>
      <c r="H151" s="6">
        <v>9.48</v>
      </c>
      <c r="I151" s="6">
        <v>18.3</v>
      </c>
      <c r="K151" s="12"/>
      <c r="L151" s="12"/>
      <c r="M151" s="12"/>
      <c r="N151" s="12"/>
      <c r="O151" s="12"/>
      <c r="P151" s="12"/>
      <c r="U151">
        <v>87</v>
      </c>
    </row>
    <row r="152" spans="3:21" x14ac:dyDescent="0.3">
      <c r="C152" s="6" t="s">
        <v>26</v>
      </c>
      <c r="D152" s="6"/>
      <c r="E152" s="6"/>
      <c r="F152" s="6">
        <v>320</v>
      </c>
      <c r="G152" s="6">
        <v>0.91</v>
      </c>
      <c r="H152" s="6">
        <v>0.91</v>
      </c>
      <c r="I152" s="6">
        <v>353.4</v>
      </c>
      <c r="K152" s="12"/>
      <c r="L152" s="12"/>
      <c r="M152" s="12"/>
      <c r="N152" s="12"/>
      <c r="O152" s="12"/>
      <c r="P152" s="12"/>
      <c r="U152" s="1">
        <v>1653</v>
      </c>
    </row>
    <row r="153" spans="3:21" x14ac:dyDescent="0.3">
      <c r="C153" s="6" t="s">
        <v>27</v>
      </c>
      <c r="D153" s="6"/>
      <c r="E153" s="6"/>
      <c r="F153" s="6">
        <v>212</v>
      </c>
      <c r="G153" s="6">
        <v>12.74</v>
      </c>
      <c r="H153" s="6">
        <v>12.74</v>
      </c>
      <c r="I153" s="6">
        <v>16.600000000000001</v>
      </c>
      <c r="K153" s="12"/>
      <c r="L153" s="12"/>
      <c r="M153" s="12"/>
      <c r="N153" s="12"/>
      <c r="O153" s="12"/>
      <c r="P153" s="12"/>
      <c r="U153">
        <v>211</v>
      </c>
    </row>
    <row r="154" spans="3:21" x14ac:dyDescent="0.3">
      <c r="C154" s="6" t="s">
        <v>28</v>
      </c>
      <c r="D154" s="6"/>
      <c r="E154" s="6"/>
      <c r="F154" s="6">
        <v>385</v>
      </c>
      <c r="G154" s="6">
        <v>1.8</v>
      </c>
      <c r="H154" s="6">
        <v>1.79</v>
      </c>
      <c r="I154" s="6">
        <v>214.5</v>
      </c>
      <c r="K154" s="12"/>
      <c r="L154" s="12"/>
      <c r="M154" s="12"/>
      <c r="N154" s="51"/>
      <c r="O154" s="12"/>
      <c r="P154" s="12"/>
      <c r="U154" s="1">
        <v>2267</v>
      </c>
    </row>
    <row r="155" spans="3:21" x14ac:dyDescent="0.3">
      <c r="C155" s="6" t="s">
        <v>30</v>
      </c>
      <c r="D155" s="6"/>
      <c r="E155" s="6"/>
      <c r="F155" s="6">
        <v>275</v>
      </c>
      <c r="G155" s="6">
        <v>2.78</v>
      </c>
      <c r="H155" s="6">
        <v>2.78</v>
      </c>
      <c r="I155" s="6">
        <v>99.1</v>
      </c>
      <c r="K155" s="12"/>
      <c r="L155" s="12"/>
      <c r="M155" s="12"/>
      <c r="N155" s="12"/>
      <c r="O155" s="12"/>
      <c r="P155" s="12"/>
      <c r="U155">
        <v>82</v>
      </c>
    </row>
    <row r="156" spans="3:21" x14ac:dyDescent="0.3">
      <c r="C156" s="6" t="s">
        <v>31</v>
      </c>
      <c r="D156" s="6"/>
      <c r="E156" s="6"/>
      <c r="F156" s="6">
        <v>271</v>
      </c>
      <c r="G156" s="6">
        <v>4.59</v>
      </c>
      <c r="H156" s="6">
        <v>4.59</v>
      </c>
      <c r="I156" s="6">
        <v>59.1</v>
      </c>
      <c r="K156" s="12"/>
      <c r="L156" s="12"/>
      <c r="M156" s="12"/>
      <c r="N156" s="12"/>
      <c r="O156" s="12"/>
      <c r="P156" s="12"/>
      <c r="U156" s="4">
        <v>26854</v>
      </c>
    </row>
    <row r="157" spans="3:21" x14ac:dyDescent="0.3">
      <c r="C157" s="6" t="s">
        <v>32</v>
      </c>
      <c r="D157" s="6"/>
      <c r="E157" s="6"/>
      <c r="F157" s="6">
        <v>218</v>
      </c>
      <c r="G157" s="6">
        <v>1.72</v>
      </c>
      <c r="H157" s="6">
        <v>1.67</v>
      </c>
      <c r="I157" s="6">
        <v>130.9</v>
      </c>
      <c r="K157" s="12"/>
      <c r="L157" s="12"/>
      <c r="M157" s="12"/>
      <c r="N157" s="12"/>
      <c r="O157" s="12"/>
      <c r="P157" s="12"/>
      <c r="U157">
        <v>46</v>
      </c>
    </row>
    <row r="158" spans="3:21" x14ac:dyDescent="0.3">
      <c r="C158" s="6" t="s">
        <v>34</v>
      </c>
      <c r="D158" s="6"/>
      <c r="E158" s="6"/>
      <c r="F158" s="6">
        <v>158</v>
      </c>
      <c r="G158" s="6">
        <v>4.76</v>
      </c>
      <c r="H158" s="6">
        <v>4.76</v>
      </c>
      <c r="I158" s="6">
        <v>33.200000000000003</v>
      </c>
      <c r="K158" s="12"/>
      <c r="L158" s="12"/>
      <c r="M158" s="12"/>
      <c r="N158" s="12"/>
      <c r="O158" s="12"/>
      <c r="P158" s="12"/>
      <c r="U158" s="1">
        <v>2456</v>
      </c>
    </row>
    <row r="159" spans="3:21" x14ac:dyDescent="0.3">
      <c r="C159" s="6" t="s">
        <v>36</v>
      </c>
      <c r="D159" s="6"/>
      <c r="E159" s="6"/>
      <c r="F159" s="6">
        <v>41</v>
      </c>
      <c r="G159" s="6">
        <v>17.27</v>
      </c>
      <c r="H159" s="6">
        <v>17.27</v>
      </c>
      <c r="I159" s="6">
        <v>2.4</v>
      </c>
      <c r="K159" s="12"/>
      <c r="L159" s="12"/>
      <c r="M159" s="12"/>
      <c r="N159" s="12"/>
      <c r="O159" s="12"/>
      <c r="P159" s="12"/>
      <c r="U159">
        <v>277</v>
      </c>
    </row>
    <row r="160" spans="3:21" x14ac:dyDescent="0.3">
      <c r="C160" s="6" t="s">
        <v>37</v>
      </c>
      <c r="D160" s="6"/>
      <c r="E160" s="6"/>
      <c r="F160" s="6">
        <v>177</v>
      </c>
      <c r="G160" s="6">
        <v>5.42</v>
      </c>
      <c r="H160" s="6">
        <v>5.42</v>
      </c>
      <c r="I160" s="6">
        <v>32.700000000000003</v>
      </c>
      <c r="K160" s="12"/>
      <c r="L160" s="12"/>
      <c r="M160" s="12"/>
      <c r="N160" s="51"/>
      <c r="O160" s="12"/>
      <c r="P160" s="12"/>
      <c r="U160" s="1">
        <v>1401</v>
      </c>
    </row>
    <row r="161" spans="3:21" x14ac:dyDescent="0.3">
      <c r="C161" s="6" t="s">
        <v>40</v>
      </c>
      <c r="D161" s="6"/>
      <c r="E161" s="6"/>
      <c r="F161" s="7">
        <v>2308</v>
      </c>
      <c r="G161" s="6">
        <v>120.23</v>
      </c>
      <c r="H161" s="6">
        <v>120.02</v>
      </c>
      <c r="I161" s="6">
        <v>19.2</v>
      </c>
      <c r="K161" s="12"/>
      <c r="L161" s="12"/>
      <c r="M161" s="12"/>
      <c r="N161" s="12"/>
      <c r="O161" s="12"/>
      <c r="P161" s="12"/>
      <c r="U161">
        <v>359</v>
      </c>
    </row>
    <row r="162" spans="3:21" x14ac:dyDescent="0.3">
      <c r="C162" s="6" t="s">
        <v>38</v>
      </c>
      <c r="D162" s="6"/>
      <c r="E162" s="6"/>
      <c r="F162" s="7">
        <v>4270</v>
      </c>
      <c r="G162" s="6">
        <v>37.299999999999997</v>
      </c>
      <c r="H162" s="6">
        <v>31.24</v>
      </c>
      <c r="I162" s="6">
        <v>136.69999999999999</v>
      </c>
      <c r="K162" s="12"/>
      <c r="L162" s="12"/>
      <c r="M162" s="12"/>
      <c r="N162" s="51"/>
      <c r="O162" s="12"/>
      <c r="P162" s="12"/>
      <c r="U162">
        <v>585</v>
      </c>
    </row>
    <row r="163" spans="3:21" x14ac:dyDescent="0.3">
      <c r="C163" s="6" t="s">
        <v>45</v>
      </c>
      <c r="D163" s="6"/>
      <c r="E163" s="6"/>
      <c r="F163" s="6">
        <v>137</v>
      </c>
      <c r="G163" s="6">
        <v>15.1</v>
      </c>
      <c r="H163" s="6">
        <v>15.1</v>
      </c>
      <c r="I163" s="6">
        <v>9.1</v>
      </c>
      <c r="K163" s="12"/>
      <c r="L163" s="12"/>
      <c r="M163" s="12"/>
      <c r="N163" s="12"/>
      <c r="O163" s="12"/>
      <c r="P163" s="12"/>
      <c r="U163">
        <v>85</v>
      </c>
    </row>
    <row r="164" spans="3:21" x14ac:dyDescent="0.3">
      <c r="C164" s="6" t="s">
        <v>46</v>
      </c>
      <c r="D164" s="6"/>
      <c r="E164" s="6"/>
      <c r="F164" s="6">
        <v>904</v>
      </c>
      <c r="G164" s="6">
        <v>1.73</v>
      </c>
      <c r="H164" s="6">
        <v>1.55</v>
      </c>
      <c r="I164" s="6">
        <v>583.9</v>
      </c>
      <c r="K164" s="12"/>
      <c r="L164" s="12"/>
      <c r="M164" s="12"/>
      <c r="N164" s="12"/>
      <c r="O164" s="12"/>
      <c r="P164" s="12"/>
      <c r="U164" s="1">
        <v>4285</v>
      </c>
    </row>
    <row r="165" spans="3:21" x14ac:dyDescent="0.3">
      <c r="C165" s="6" t="s">
        <v>47</v>
      </c>
      <c r="D165" s="6"/>
      <c r="E165" s="6"/>
      <c r="F165" s="6">
        <v>380</v>
      </c>
      <c r="G165" s="6">
        <v>2.4500000000000002</v>
      </c>
      <c r="H165" s="6">
        <v>2.35</v>
      </c>
      <c r="I165" s="6">
        <v>161.5</v>
      </c>
      <c r="K165" s="12"/>
      <c r="L165" s="12"/>
      <c r="M165" s="12"/>
      <c r="N165" s="12"/>
      <c r="O165" s="12"/>
      <c r="P165" s="12"/>
      <c r="U165">
        <v>398</v>
      </c>
    </row>
    <row r="166" spans="3:21" x14ac:dyDescent="0.3">
      <c r="C166" s="6" t="s">
        <v>48</v>
      </c>
      <c r="D166" s="6"/>
      <c r="E166" s="6"/>
      <c r="F166" s="7">
        <v>1663</v>
      </c>
      <c r="G166" s="6">
        <v>1.61</v>
      </c>
      <c r="H166" s="6">
        <v>1.52</v>
      </c>
      <c r="I166" s="8">
        <v>1093</v>
      </c>
      <c r="K166" s="12"/>
      <c r="L166" s="12"/>
      <c r="M166" s="12"/>
      <c r="N166" s="12"/>
      <c r="O166" s="12"/>
      <c r="P166" s="12"/>
      <c r="U166">
        <v>287</v>
      </c>
    </row>
    <row r="167" spans="3:21" x14ac:dyDescent="0.3">
      <c r="C167" s="6" t="s">
        <v>50</v>
      </c>
      <c r="D167" s="6"/>
      <c r="E167" s="6"/>
      <c r="F167" s="6">
        <v>87</v>
      </c>
      <c r="G167" s="6">
        <v>0.79</v>
      </c>
      <c r="H167" s="6">
        <v>0.79</v>
      </c>
      <c r="I167" s="6">
        <v>110.6</v>
      </c>
      <c r="K167" s="12"/>
      <c r="L167" s="12"/>
      <c r="M167" s="12"/>
      <c r="N167" s="12"/>
      <c r="O167" s="12"/>
      <c r="P167" s="12"/>
      <c r="U167">
        <v>144</v>
      </c>
    </row>
    <row r="168" spans="3:21" x14ac:dyDescent="0.3">
      <c r="C168" s="6" t="s">
        <v>51</v>
      </c>
      <c r="D168" s="6"/>
      <c r="E168" s="6"/>
      <c r="F168" s="6">
        <v>35</v>
      </c>
      <c r="G168" s="6">
        <v>0.22</v>
      </c>
      <c r="H168" s="6">
        <v>0.22</v>
      </c>
      <c r="I168" s="6">
        <v>156.4</v>
      </c>
      <c r="K168" s="12"/>
      <c r="L168" s="12"/>
      <c r="M168" s="12"/>
      <c r="N168" s="12"/>
      <c r="O168" s="12"/>
      <c r="P168" s="12"/>
      <c r="U168">
        <v>80</v>
      </c>
    </row>
    <row r="169" spans="3:21" x14ac:dyDescent="0.3">
      <c r="C169" s="6" t="s">
        <v>53</v>
      </c>
      <c r="D169" s="6"/>
      <c r="E169" s="6"/>
      <c r="F169" s="6">
        <v>140</v>
      </c>
      <c r="G169" s="6">
        <v>3.09</v>
      </c>
      <c r="H169" s="6">
        <v>3.09</v>
      </c>
      <c r="I169" s="6">
        <v>45.3</v>
      </c>
      <c r="K169" s="12"/>
      <c r="L169" s="12"/>
      <c r="M169" s="12"/>
      <c r="N169" s="12"/>
      <c r="O169" s="12"/>
      <c r="P169" s="12"/>
      <c r="U169" s="4">
        <v>13457</v>
      </c>
    </row>
    <row r="170" spans="3:21" x14ac:dyDescent="0.3">
      <c r="C170" s="6" t="s">
        <v>55</v>
      </c>
      <c r="D170" s="6"/>
      <c r="E170" s="6"/>
      <c r="F170" s="6">
        <v>30</v>
      </c>
      <c r="G170" s="6">
        <v>3.6</v>
      </c>
      <c r="H170" s="6">
        <v>3.6</v>
      </c>
      <c r="I170" s="6">
        <v>8.3000000000000007</v>
      </c>
      <c r="K170" s="12"/>
      <c r="L170" s="12"/>
      <c r="M170" s="12"/>
      <c r="N170" s="12"/>
      <c r="O170" s="12"/>
      <c r="P170" s="12"/>
      <c r="U170">
        <v>408</v>
      </c>
    </row>
    <row r="171" spans="3:21" x14ac:dyDescent="0.3">
      <c r="C171" s="6" t="s">
        <v>60</v>
      </c>
      <c r="D171" s="6"/>
      <c r="E171" s="6"/>
      <c r="F171" s="6">
        <v>745</v>
      </c>
      <c r="G171" s="6">
        <v>14.42</v>
      </c>
      <c r="H171" s="6">
        <v>14.36</v>
      </c>
      <c r="I171" s="6">
        <v>51.9</v>
      </c>
      <c r="K171" s="12"/>
      <c r="L171" s="12"/>
      <c r="M171" s="12"/>
      <c r="N171" s="12"/>
      <c r="O171" s="12"/>
      <c r="P171" s="12"/>
      <c r="U171" s="1">
        <v>1242</v>
      </c>
    </row>
    <row r="172" spans="3:21" x14ac:dyDescent="0.3">
      <c r="C172" s="6" t="s">
        <v>64</v>
      </c>
      <c r="D172" s="6"/>
      <c r="E172" s="6"/>
      <c r="F172" s="6">
        <v>31</v>
      </c>
      <c r="G172" s="6">
        <v>1.63</v>
      </c>
      <c r="H172" s="6">
        <v>1.63</v>
      </c>
      <c r="I172" s="6">
        <v>19</v>
      </c>
      <c r="K172" s="12"/>
      <c r="L172" s="12"/>
      <c r="M172" s="12"/>
      <c r="N172" s="12"/>
      <c r="O172" s="12"/>
      <c r="P172" s="12"/>
      <c r="U172" s="1">
        <v>1329</v>
      </c>
    </row>
    <row r="173" spans="3:21" x14ac:dyDescent="0.3">
      <c r="C173" s="6" t="s">
        <v>65</v>
      </c>
      <c r="D173" s="6"/>
      <c r="E173" s="6"/>
      <c r="F173" s="6">
        <v>58</v>
      </c>
      <c r="G173" s="6">
        <v>0.55000000000000004</v>
      </c>
      <c r="H173" s="6">
        <v>0.55000000000000004</v>
      </c>
      <c r="I173" s="6">
        <v>106</v>
      </c>
      <c r="K173" s="12"/>
      <c r="L173" s="12"/>
      <c r="M173" s="12"/>
      <c r="N173" s="12"/>
      <c r="O173" s="12"/>
      <c r="P173" s="12"/>
      <c r="U173" s="1">
        <v>3157</v>
      </c>
    </row>
    <row r="174" spans="3:21" x14ac:dyDescent="0.3">
      <c r="C174" s="6" t="s">
        <v>66</v>
      </c>
      <c r="D174" s="6"/>
      <c r="E174" s="6"/>
      <c r="F174" s="6">
        <v>173</v>
      </c>
      <c r="G174" s="6">
        <v>4.43</v>
      </c>
      <c r="H174" s="6">
        <v>4.43</v>
      </c>
      <c r="I174" s="6">
        <v>39</v>
      </c>
      <c r="K174" s="12"/>
      <c r="L174" s="12"/>
      <c r="M174" s="12"/>
      <c r="N174" s="12"/>
      <c r="O174" s="12"/>
      <c r="P174" s="12"/>
      <c r="U174" s="1">
        <v>3140</v>
      </c>
    </row>
    <row r="175" spans="3:21" x14ac:dyDescent="0.3">
      <c r="C175" s="6" t="s">
        <v>67</v>
      </c>
      <c r="D175" s="6"/>
      <c r="E175" s="6"/>
      <c r="F175" s="6">
        <v>50</v>
      </c>
      <c r="G175" s="6">
        <v>2.29</v>
      </c>
      <c r="H175" s="6">
        <v>2.25</v>
      </c>
      <c r="I175" s="6">
        <v>22.3</v>
      </c>
      <c r="K175" s="12"/>
      <c r="L175" s="12"/>
      <c r="M175" s="12"/>
      <c r="N175" s="12"/>
      <c r="O175" s="12"/>
      <c r="P175" s="12"/>
      <c r="U175">
        <v>781</v>
      </c>
    </row>
    <row r="176" spans="3:21" x14ac:dyDescent="0.3">
      <c r="C176" s="6" t="s">
        <v>68</v>
      </c>
      <c r="D176" s="6"/>
      <c r="E176" s="6"/>
      <c r="F176" s="6">
        <v>694</v>
      </c>
      <c r="G176" s="6">
        <v>6.13</v>
      </c>
      <c r="H176" s="6">
        <v>6.13</v>
      </c>
      <c r="I176" s="6">
        <v>113.2</v>
      </c>
      <c r="K176" s="12"/>
      <c r="L176" s="12"/>
      <c r="M176" s="12"/>
      <c r="N176" s="12"/>
      <c r="O176" s="12"/>
      <c r="P176" s="12"/>
      <c r="U176">
        <v>125</v>
      </c>
    </row>
    <row r="177" spans="3:21" x14ac:dyDescent="0.3">
      <c r="C177" s="6" t="s">
        <v>69</v>
      </c>
      <c r="D177" s="6"/>
      <c r="E177" s="6"/>
      <c r="F177" s="6">
        <v>58</v>
      </c>
      <c r="G177" s="6">
        <v>2.89</v>
      </c>
      <c r="H177" s="6">
        <v>2.89</v>
      </c>
      <c r="I177" s="6">
        <v>20.100000000000001</v>
      </c>
      <c r="K177" s="12"/>
      <c r="L177" s="12"/>
      <c r="M177" s="12"/>
      <c r="N177" s="12"/>
      <c r="O177" s="12"/>
      <c r="P177" s="12"/>
      <c r="U177">
        <v>47</v>
      </c>
    </row>
    <row r="178" spans="3:21" x14ac:dyDescent="0.3">
      <c r="C178" s="6" t="s">
        <v>71</v>
      </c>
      <c r="D178" s="6"/>
      <c r="E178" s="6"/>
      <c r="F178" s="6">
        <v>379</v>
      </c>
      <c r="G178" s="6">
        <v>2</v>
      </c>
      <c r="H178" s="6">
        <v>1.99</v>
      </c>
      <c r="I178" s="6">
        <v>190.3</v>
      </c>
      <c r="K178" s="12"/>
      <c r="L178" s="12"/>
      <c r="M178" s="12"/>
      <c r="N178" s="12"/>
      <c r="O178" s="12"/>
      <c r="P178" s="12"/>
      <c r="U178">
        <v>73</v>
      </c>
    </row>
    <row r="179" spans="3:21" x14ac:dyDescent="0.3">
      <c r="C179" s="6" t="s">
        <v>72</v>
      </c>
      <c r="D179" s="6"/>
      <c r="E179" s="6"/>
      <c r="F179" s="6">
        <v>120</v>
      </c>
      <c r="G179" s="6">
        <v>1.1399999999999999</v>
      </c>
      <c r="H179" s="6">
        <v>1.1399999999999999</v>
      </c>
      <c r="I179" s="6">
        <v>105.3</v>
      </c>
      <c r="K179" s="12"/>
      <c r="L179" s="12"/>
      <c r="M179" s="12"/>
      <c r="N179" s="12"/>
      <c r="O179" s="12"/>
      <c r="P179" s="12"/>
      <c r="U179">
        <v>83</v>
      </c>
    </row>
    <row r="180" spans="3:21" x14ac:dyDescent="0.3">
      <c r="C180" s="6" t="s">
        <v>76</v>
      </c>
      <c r="D180" s="6"/>
      <c r="E180" s="6"/>
      <c r="F180" s="6">
        <v>902</v>
      </c>
      <c r="G180" s="6">
        <v>3.55</v>
      </c>
      <c r="H180" s="6">
        <v>3.55</v>
      </c>
      <c r="I180" s="6">
        <v>253.9</v>
      </c>
      <c r="K180" s="12"/>
      <c r="L180" s="12"/>
      <c r="M180" s="12"/>
      <c r="N180" s="51"/>
      <c r="O180" s="12"/>
      <c r="P180" s="12"/>
      <c r="U180">
        <v>130</v>
      </c>
    </row>
    <row r="181" spans="3:21" x14ac:dyDescent="0.3">
      <c r="C181" s="6" t="s">
        <v>78</v>
      </c>
      <c r="D181" s="6"/>
      <c r="E181" s="6"/>
      <c r="F181" s="7">
        <v>1661</v>
      </c>
      <c r="G181" s="6">
        <v>39.17</v>
      </c>
      <c r="H181" s="6">
        <v>39.17</v>
      </c>
      <c r="I181" s="6">
        <v>42.4</v>
      </c>
      <c r="K181" s="12"/>
      <c r="L181" s="12"/>
      <c r="M181" s="12"/>
      <c r="N181" s="12"/>
      <c r="O181" s="12"/>
      <c r="P181" s="12"/>
      <c r="U181">
        <v>123</v>
      </c>
    </row>
    <row r="182" spans="3:21" x14ac:dyDescent="0.3">
      <c r="C182" s="6" t="s">
        <v>79</v>
      </c>
      <c r="D182" s="6"/>
      <c r="E182" s="6"/>
      <c r="F182" s="7">
        <v>1052</v>
      </c>
      <c r="G182" s="6">
        <v>3.36</v>
      </c>
      <c r="H182" s="6">
        <v>3.27</v>
      </c>
      <c r="I182" s="6">
        <v>321.60000000000002</v>
      </c>
      <c r="K182" s="12"/>
      <c r="L182" s="12"/>
      <c r="M182" s="12"/>
      <c r="N182" s="12"/>
      <c r="O182" s="12"/>
      <c r="P182" s="12"/>
      <c r="U182">
        <v>392</v>
      </c>
    </row>
    <row r="183" spans="3:21" x14ac:dyDescent="0.3">
      <c r="C183" s="6" t="s">
        <v>84</v>
      </c>
      <c r="D183" s="6"/>
      <c r="E183" s="6"/>
      <c r="F183" s="6">
        <v>343</v>
      </c>
      <c r="G183" s="6">
        <v>21.59</v>
      </c>
      <c r="H183" s="6">
        <v>21.4</v>
      </c>
      <c r="I183" s="6">
        <v>16</v>
      </c>
      <c r="K183" s="12"/>
      <c r="L183" s="12"/>
      <c r="M183" s="12"/>
      <c r="N183" s="12"/>
      <c r="O183" s="12"/>
      <c r="P183" s="12"/>
      <c r="U183">
        <v>637</v>
      </c>
    </row>
    <row r="184" spans="3:21" x14ac:dyDescent="0.3">
      <c r="C184" s="6" t="s">
        <v>85</v>
      </c>
      <c r="D184" s="6"/>
      <c r="E184" s="6"/>
      <c r="F184" s="6">
        <v>216</v>
      </c>
      <c r="G184" s="6">
        <v>1.82</v>
      </c>
      <c r="H184" s="6">
        <v>1.78</v>
      </c>
      <c r="I184" s="6">
        <v>121.4</v>
      </c>
      <c r="K184" s="12"/>
      <c r="L184" s="12"/>
      <c r="M184" s="12"/>
      <c r="N184" s="12"/>
      <c r="O184" s="12"/>
      <c r="P184" s="12"/>
      <c r="U184">
        <v>205</v>
      </c>
    </row>
    <row r="185" spans="3:21" x14ac:dyDescent="0.3">
      <c r="C185" s="6" t="s">
        <v>87</v>
      </c>
      <c r="D185" s="6"/>
      <c r="E185" s="6"/>
      <c r="F185" s="6">
        <v>75</v>
      </c>
      <c r="G185" s="6">
        <v>9.59</v>
      </c>
      <c r="H185" s="6">
        <v>9.59</v>
      </c>
      <c r="I185" s="6">
        <v>7.8</v>
      </c>
      <c r="K185" s="12"/>
      <c r="L185" s="12"/>
      <c r="M185" s="12"/>
      <c r="N185" s="12"/>
      <c r="O185" s="12"/>
      <c r="P185" s="12"/>
      <c r="U185">
        <v>87</v>
      </c>
    </row>
    <row r="186" spans="3:21" x14ac:dyDescent="0.3">
      <c r="C186" s="6" t="s">
        <v>88</v>
      </c>
      <c r="D186" s="6"/>
      <c r="E186" s="6"/>
      <c r="F186" s="6">
        <v>539</v>
      </c>
      <c r="G186" s="6">
        <v>3.81</v>
      </c>
      <c r="H186" s="6">
        <v>3.71</v>
      </c>
      <c r="I186" s="6">
        <v>145.30000000000001</v>
      </c>
      <c r="K186" s="12"/>
      <c r="L186" s="12"/>
      <c r="M186" s="12"/>
      <c r="N186" s="12"/>
      <c r="O186" s="12"/>
      <c r="P186" s="12"/>
      <c r="U186">
        <v>175</v>
      </c>
    </row>
    <row r="187" spans="3:21" x14ac:dyDescent="0.3">
      <c r="C187" s="6" t="s">
        <v>89</v>
      </c>
      <c r="D187" s="6"/>
      <c r="E187" s="6"/>
      <c r="F187" s="6">
        <v>976</v>
      </c>
      <c r="G187" s="6">
        <v>0.57999999999999996</v>
      </c>
      <c r="H187" s="6">
        <v>0.57999999999999996</v>
      </c>
      <c r="I187" s="8">
        <v>1692.6</v>
      </c>
      <c r="K187" s="12"/>
      <c r="L187" s="12"/>
      <c r="M187" s="12"/>
      <c r="N187" s="12"/>
      <c r="O187" s="12"/>
      <c r="P187" s="12"/>
      <c r="U187">
        <v>29</v>
      </c>
    </row>
    <row r="188" spans="3:21" x14ac:dyDescent="0.3">
      <c r="C188" s="6" t="s">
        <v>90</v>
      </c>
      <c r="D188" s="6"/>
      <c r="E188" s="6"/>
      <c r="F188" s="6">
        <v>109</v>
      </c>
      <c r="G188" s="6">
        <v>1.49</v>
      </c>
      <c r="H188" s="6">
        <v>1.41</v>
      </c>
      <c r="I188" s="6">
        <v>77.400000000000006</v>
      </c>
      <c r="K188" s="12"/>
      <c r="L188" s="12"/>
      <c r="M188" s="12"/>
      <c r="N188" s="12"/>
      <c r="O188" s="12"/>
      <c r="P188" s="12"/>
      <c r="U188">
        <v>39</v>
      </c>
    </row>
    <row r="189" spans="3:21" x14ac:dyDescent="0.3">
      <c r="C189" s="6" t="s">
        <v>91</v>
      </c>
      <c r="D189" s="6"/>
      <c r="E189" s="6"/>
      <c r="F189" s="6">
        <v>43</v>
      </c>
      <c r="G189" s="6">
        <v>0.3</v>
      </c>
      <c r="H189" s="6">
        <v>0.3</v>
      </c>
      <c r="I189" s="6">
        <v>144</v>
      </c>
      <c r="K189" s="12"/>
      <c r="L189" s="12"/>
      <c r="M189" s="12"/>
      <c r="N189" s="12"/>
      <c r="O189" s="12"/>
      <c r="P189" s="12"/>
      <c r="U189">
        <v>13</v>
      </c>
    </row>
    <row r="190" spans="3:21" x14ac:dyDescent="0.3">
      <c r="C190" s="6" t="s">
        <v>92</v>
      </c>
      <c r="D190" s="6"/>
      <c r="E190" s="6"/>
      <c r="F190" s="6">
        <v>102</v>
      </c>
      <c r="G190" s="6">
        <v>2.5299999999999998</v>
      </c>
      <c r="H190" s="6">
        <v>2.5299999999999998</v>
      </c>
      <c r="I190" s="6">
        <v>40.299999999999997</v>
      </c>
      <c r="K190" s="12"/>
      <c r="L190" s="12"/>
      <c r="M190" s="12"/>
      <c r="N190" s="12"/>
      <c r="O190" s="12"/>
      <c r="P190" s="12"/>
      <c r="U190">
        <v>32</v>
      </c>
    </row>
    <row r="191" spans="3:21" x14ac:dyDescent="0.3">
      <c r="C191" s="6" t="s">
        <v>93</v>
      </c>
      <c r="D191" s="6"/>
      <c r="E191" s="6"/>
      <c r="F191" s="7">
        <v>1616</v>
      </c>
      <c r="G191" s="6">
        <v>7.31</v>
      </c>
      <c r="H191" s="6">
        <v>7.31</v>
      </c>
      <c r="I191" s="6">
        <v>221.2</v>
      </c>
      <c r="K191" s="12"/>
      <c r="L191" s="12"/>
      <c r="M191" s="12"/>
      <c r="N191" s="12"/>
      <c r="O191" s="12"/>
      <c r="P191" s="12"/>
      <c r="U191">
        <v>220</v>
      </c>
    </row>
    <row r="192" spans="3:21" x14ac:dyDescent="0.3">
      <c r="C192" s="6" t="s">
        <v>95</v>
      </c>
      <c r="D192" s="6"/>
      <c r="E192" s="6"/>
      <c r="F192" s="6">
        <v>159</v>
      </c>
      <c r="G192" s="6">
        <v>0.26</v>
      </c>
      <c r="H192" s="6">
        <v>0.26</v>
      </c>
      <c r="I192" s="6">
        <v>612.29999999999995</v>
      </c>
      <c r="K192" s="12"/>
      <c r="L192" s="12"/>
      <c r="M192" s="12"/>
      <c r="N192" s="12"/>
      <c r="O192" s="12"/>
      <c r="P192" s="12"/>
      <c r="U192">
        <v>163</v>
      </c>
    </row>
    <row r="193" spans="3:21" x14ac:dyDescent="0.3">
      <c r="C193" s="6" t="s">
        <v>98</v>
      </c>
      <c r="D193" s="6"/>
      <c r="E193" s="6"/>
      <c r="F193" s="6">
        <v>84</v>
      </c>
      <c r="G193" s="6">
        <v>0.55000000000000004</v>
      </c>
      <c r="H193" s="6">
        <v>0.55000000000000004</v>
      </c>
      <c r="I193" s="6">
        <v>153.5</v>
      </c>
      <c r="K193" s="12"/>
      <c r="L193" s="12"/>
      <c r="M193" s="12"/>
      <c r="N193" s="12"/>
      <c r="O193" s="12"/>
      <c r="P193" s="12"/>
      <c r="U193">
        <v>285</v>
      </c>
    </row>
    <row r="194" spans="3:21" x14ac:dyDescent="0.3">
      <c r="C194" s="6" t="s">
        <v>99</v>
      </c>
      <c r="D194" s="6"/>
      <c r="E194" s="6"/>
      <c r="F194" s="6">
        <v>78</v>
      </c>
      <c r="G194" s="6">
        <v>5.87</v>
      </c>
      <c r="H194" s="6">
        <v>5.87</v>
      </c>
      <c r="I194" s="6">
        <v>13.3</v>
      </c>
      <c r="K194" s="12"/>
      <c r="L194" s="12"/>
      <c r="M194" s="12"/>
      <c r="N194" s="12"/>
      <c r="O194" s="12"/>
      <c r="P194" s="12"/>
      <c r="U194">
        <v>100</v>
      </c>
    </row>
    <row r="195" spans="3:21" x14ac:dyDescent="0.3">
      <c r="C195" s="6" t="s">
        <v>103</v>
      </c>
      <c r="D195" s="6"/>
      <c r="E195" s="6"/>
      <c r="F195" s="6">
        <v>203</v>
      </c>
      <c r="G195" s="6">
        <v>6.9</v>
      </c>
      <c r="H195" s="6">
        <v>6.63</v>
      </c>
      <c r="I195" s="6">
        <v>30.6</v>
      </c>
      <c r="K195" s="12"/>
      <c r="L195" s="12"/>
      <c r="M195" s="12"/>
      <c r="N195" s="12"/>
      <c r="O195" s="12"/>
      <c r="P195" s="12"/>
      <c r="U195">
        <v>206</v>
      </c>
    </row>
    <row r="196" spans="3:21" x14ac:dyDescent="0.3">
      <c r="C196" s="6" t="s">
        <v>106</v>
      </c>
      <c r="D196" s="6"/>
      <c r="E196" s="6"/>
      <c r="F196" s="6">
        <v>86</v>
      </c>
      <c r="G196" s="6">
        <v>4.6500000000000004</v>
      </c>
      <c r="H196" s="6">
        <v>4.6500000000000004</v>
      </c>
      <c r="I196" s="6">
        <v>18.5</v>
      </c>
      <c r="K196" s="12"/>
      <c r="L196" s="12"/>
      <c r="M196" s="12"/>
      <c r="N196" s="12"/>
      <c r="O196" s="12"/>
      <c r="P196" s="12"/>
      <c r="U196">
        <v>83</v>
      </c>
    </row>
    <row r="197" spans="3:21" x14ac:dyDescent="0.3">
      <c r="C197" s="6" t="s">
        <v>108</v>
      </c>
      <c r="D197" s="6"/>
      <c r="E197" s="6"/>
      <c r="F197" s="6">
        <v>363</v>
      </c>
      <c r="G197" s="6">
        <v>4.3600000000000003</v>
      </c>
      <c r="H197" s="6">
        <v>4.3600000000000003</v>
      </c>
      <c r="I197" s="6">
        <v>83.3</v>
      </c>
      <c r="K197" s="12"/>
      <c r="L197" s="12"/>
      <c r="M197" s="12"/>
      <c r="N197" s="12"/>
      <c r="O197" s="12"/>
      <c r="P197" s="12"/>
      <c r="U197" s="4">
        <v>9379</v>
      </c>
    </row>
    <row r="198" spans="3:21" x14ac:dyDescent="0.3">
      <c r="C198" s="6" t="s">
        <v>110</v>
      </c>
      <c r="D198" s="6"/>
      <c r="E198" s="6"/>
      <c r="F198" s="7">
        <v>2157</v>
      </c>
      <c r="G198" s="6">
        <v>1.38</v>
      </c>
      <c r="H198" s="6">
        <v>1.35</v>
      </c>
      <c r="I198" s="8">
        <v>1602.9</v>
      </c>
      <c r="K198" s="12"/>
      <c r="L198" s="12"/>
      <c r="M198" s="12"/>
      <c r="N198" s="12"/>
      <c r="O198" s="12"/>
      <c r="P198" s="12"/>
      <c r="U198">
        <v>107</v>
      </c>
    </row>
    <row r="199" spans="3:21" x14ac:dyDescent="0.3">
      <c r="C199" s="6" t="s">
        <v>111</v>
      </c>
      <c r="D199" s="6"/>
      <c r="E199" s="6"/>
      <c r="F199" s="6">
        <v>114</v>
      </c>
      <c r="G199" s="6">
        <v>0.68</v>
      </c>
      <c r="H199" s="6">
        <v>0.68</v>
      </c>
      <c r="I199" s="6">
        <v>166.8</v>
      </c>
      <c r="K199" s="12"/>
      <c r="L199" s="12"/>
      <c r="M199" s="12"/>
      <c r="N199" s="12"/>
      <c r="O199" s="12"/>
      <c r="P199" s="12"/>
      <c r="U199">
        <v>90</v>
      </c>
    </row>
    <row r="200" spans="3:21" x14ac:dyDescent="0.3">
      <c r="C200" s="6" t="s">
        <v>113</v>
      </c>
      <c r="D200" s="6"/>
      <c r="E200" s="6"/>
      <c r="F200" s="6">
        <v>10</v>
      </c>
      <c r="G200" s="6">
        <v>6.74</v>
      </c>
      <c r="H200" s="6">
        <v>6.74</v>
      </c>
      <c r="I200" s="6">
        <v>1.5</v>
      </c>
      <c r="K200" s="12"/>
      <c r="L200" s="12"/>
      <c r="M200" s="12"/>
      <c r="N200" s="51"/>
      <c r="O200" s="12"/>
      <c r="P200" s="12"/>
      <c r="U200">
        <v>29</v>
      </c>
    </row>
    <row r="201" spans="3:21" x14ac:dyDescent="0.3">
      <c r="C201" s="6" t="s">
        <v>114</v>
      </c>
      <c r="D201" s="6"/>
      <c r="E201" s="6"/>
      <c r="F201" s="6">
        <v>219</v>
      </c>
      <c r="G201" s="6">
        <v>8.09</v>
      </c>
      <c r="H201" s="6">
        <v>8.09</v>
      </c>
      <c r="I201" s="6">
        <v>27.1</v>
      </c>
      <c r="K201" s="12"/>
      <c r="L201" s="12"/>
      <c r="M201" s="12"/>
      <c r="N201" s="12"/>
      <c r="O201" s="12"/>
      <c r="P201" s="12"/>
      <c r="U201">
        <v>181</v>
      </c>
    </row>
    <row r="202" spans="3:21" x14ac:dyDescent="0.3">
      <c r="C202" s="6" t="s">
        <v>115</v>
      </c>
      <c r="D202" s="6"/>
      <c r="E202" s="6"/>
      <c r="F202" s="6">
        <v>180</v>
      </c>
      <c r="G202" s="6">
        <v>0.31</v>
      </c>
      <c r="H202" s="6">
        <v>0.31</v>
      </c>
      <c r="I202" s="6">
        <v>576.20000000000005</v>
      </c>
      <c r="K202" s="12"/>
      <c r="L202" s="12"/>
      <c r="M202" s="12"/>
      <c r="N202" s="12"/>
      <c r="O202" s="12"/>
      <c r="P202" s="12"/>
      <c r="U202">
        <v>353</v>
      </c>
    </row>
    <row r="203" spans="3:21" x14ac:dyDescent="0.3">
      <c r="C203" s="6" t="s">
        <v>116</v>
      </c>
      <c r="D203" s="6"/>
      <c r="E203" s="6"/>
      <c r="F203" s="6">
        <v>488</v>
      </c>
      <c r="G203" s="6">
        <v>11.02</v>
      </c>
      <c r="H203" s="6">
        <v>10.77</v>
      </c>
      <c r="I203" s="6">
        <v>45.3</v>
      </c>
      <c r="K203" s="12"/>
      <c r="L203" s="12"/>
      <c r="M203" s="12"/>
      <c r="N203" s="12"/>
      <c r="O203" s="12"/>
      <c r="P203" s="12"/>
      <c r="U203">
        <v>385</v>
      </c>
    </row>
    <row r="204" spans="3:21" x14ac:dyDescent="0.3">
      <c r="C204" s="6" t="s">
        <v>119</v>
      </c>
      <c r="D204" s="6"/>
      <c r="E204" s="6"/>
      <c r="F204" s="6">
        <v>322</v>
      </c>
      <c r="G204" s="6">
        <v>17.16</v>
      </c>
      <c r="H204" s="6">
        <v>17.149999999999999</v>
      </c>
      <c r="I204" s="6">
        <v>18.8</v>
      </c>
      <c r="K204" s="12"/>
      <c r="L204" s="12"/>
      <c r="M204" s="12"/>
      <c r="N204" s="12"/>
      <c r="O204" s="12"/>
      <c r="P204" s="12"/>
      <c r="U204">
        <v>107</v>
      </c>
    </row>
    <row r="205" spans="3:21" x14ac:dyDescent="0.3">
      <c r="C205" s="6" t="s">
        <v>120</v>
      </c>
      <c r="D205" s="6"/>
      <c r="E205" s="6"/>
      <c r="F205" s="7">
        <v>7616</v>
      </c>
      <c r="G205" s="6">
        <v>8.82</v>
      </c>
      <c r="H205" s="6">
        <v>8.61</v>
      </c>
      <c r="I205" s="6">
        <v>884.4</v>
      </c>
      <c r="K205" s="12"/>
      <c r="L205" s="12"/>
      <c r="M205" s="12"/>
      <c r="N205" s="12"/>
      <c r="O205" s="12"/>
      <c r="P205" s="12"/>
      <c r="U205">
        <v>153</v>
      </c>
    </row>
    <row r="206" spans="3:21" x14ac:dyDescent="0.3">
      <c r="C206" s="6" t="s">
        <v>123</v>
      </c>
      <c r="D206" s="6"/>
      <c r="E206" s="6"/>
      <c r="F206" s="6">
        <v>164</v>
      </c>
      <c r="G206" s="6">
        <v>5.29</v>
      </c>
      <c r="H206" s="6">
        <v>5.08</v>
      </c>
      <c r="I206" s="6">
        <v>32.299999999999997</v>
      </c>
      <c r="K206" s="12"/>
      <c r="L206" s="12"/>
      <c r="M206" s="12"/>
      <c r="N206" s="12"/>
      <c r="O206" s="12"/>
      <c r="P206" s="12"/>
      <c r="U206">
        <v>50</v>
      </c>
    </row>
    <row r="207" spans="3:21" x14ac:dyDescent="0.3">
      <c r="C207" s="6" t="s">
        <v>124</v>
      </c>
      <c r="D207" s="6"/>
      <c r="E207" s="6"/>
      <c r="F207" s="6">
        <v>480</v>
      </c>
      <c r="G207" s="6">
        <v>11.4</v>
      </c>
      <c r="H207" s="6">
        <v>4.2699999999999996</v>
      </c>
      <c r="I207" s="6">
        <v>112.5</v>
      </c>
      <c r="K207" s="12"/>
      <c r="L207" s="12"/>
      <c r="M207" s="12"/>
      <c r="N207" s="12"/>
      <c r="O207" s="12"/>
      <c r="P207" s="12"/>
      <c r="U207">
        <v>168</v>
      </c>
    </row>
    <row r="208" spans="3:21" x14ac:dyDescent="0.3">
      <c r="C208" s="6" t="s">
        <v>126</v>
      </c>
      <c r="D208" s="6"/>
      <c r="E208" s="6"/>
      <c r="F208" s="6">
        <v>765</v>
      </c>
      <c r="G208" s="6">
        <v>0.77</v>
      </c>
      <c r="H208" s="6">
        <v>0.77</v>
      </c>
      <c r="I208" s="6">
        <v>996.1</v>
      </c>
      <c r="K208" s="12"/>
      <c r="L208" s="12"/>
      <c r="M208" s="12"/>
      <c r="N208" s="51"/>
      <c r="O208" s="12"/>
      <c r="P208" s="12"/>
      <c r="U208" s="1">
        <v>1688</v>
      </c>
    </row>
    <row r="209" spans="3:21" x14ac:dyDescent="0.3">
      <c r="C209" s="6" t="s">
        <v>127</v>
      </c>
      <c r="D209" s="6"/>
      <c r="E209" s="6"/>
      <c r="F209" s="6">
        <v>206</v>
      </c>
      <c r="G209" s="6">
        <v>1.56</v>
      </c>
      <c r="H209" s="6">
        <v>1.54</v>
      </c>
      <c r="I209" s="6">
        <v>133.6</v>
      </c>
      <c r="K209" s="12"/>
      <c r="L209" s="12"/>
      <c r="M209" s="12"/>
      <c r="N209" s="12"/>
      <c r="O209" s="12"/>
      <c r="P209" s="12"/>
      <c r="U209">
        <v>613</v>
      </c>
    </row>
    <row r="210" spans="3:21" x14ac:dyDescent="0.3">
      <c r="C210" s="6" t="s">
        <v>129</v>
      </c>
      <c r="D210" s="6"/>
      <c r="E210" s="6"/>
      <c r="F210" s="7">
        <v>1293</v>
      </c>
      <c r="G210" s="6">
        <v>45.76</v>
      </c>
      <c r="H210" s="6">
        <v>45.5</v>
      </c>
      <c r="I210" s="6">
        <v>28.4</v>
      </c>
      <c r="K210" s="12"/>
      <c r="L210" s="12"/>
      <c r="M210" s="12"/>
      <c r="N210" s="12"/>
      <c r="O210" s="12"/>
      <c r="P210" s="12"/>
      <c r="U210" s="1">
        <v>2943</v>
      </c>
    </row>
    <row r="211" spans="3:21" x14ac:dyDescent="0.3">
      <c r="C211" s="6" t="s">
        <v>133</v>
      </c>
      <c r="D211" s="6"/>
      <c r="E211" s="6"/>
      <c r="F211" s="6">
        <v>280</v>
      </c>
      <c r="G211" s="6">
        <v>5.68</v>
      </c>
      <c r="H211" s="6">
        <v>5.68</v>
      </c>
      <c r="I211" s="6">
        <v>49.3</v>
      </c>
      <c r="K211" s="12"/>
      <c r="L211" s="12"/>
      <c r="M211" s="12"/>
      <c r="N211" s="12"/>
      <c r="O211" s="12"/>
      <c r="P211" s="12"/>
      <c r="U211">
        <v>91</v>
      </c>
    </row>
    <row r="212" spans="3:21" x14ac:dyDescent="0.3">
      <c r="C212" s="6" t="s">
        <v>134</v>
      </c>
      <c r="D212" s="6"/>
      <c r="E212" s="6"/>
      <c r="F212" s="6">
        <v>161</v>
      </c>
      <c r="G212" s="6">
        <v>1.67</v>
      </c>
      <c r="H212" s="6">
        <v>1.42</v>
      </c>
      <c r="I212" s="6">
        <v>113.4</v>
      </c>
      <c r="K212" s="12"/>
      <c r="L212" s="12"/>
      <c r="M212" s="12"/>
      <c r="N212" s="12"/>
      <c r="O212" s="12"/>
      <c r="P212" s="12"/>
      <c r="U212" s="1">
        <v>3007</v>
      </c>
    </row>
    <row r="213" spans="3:21" x14ac:dyDescent="0.3">
      <c r="C213" s="6" t="s">
        <v>131</v>
      </c>
      <c r="D213" s="6"/>
      <c r="E213" s="6"/>
      <c r="F213" s="6">
        <v>325</v>
      </c>
      <c r="G213" s="6">
        <v>7.16</v>
      </c>
      <c r="H213" s="6">
        <v>7.09</v>
      </c>
      <c r="I213" s="6">
        <v>45.8</v>
      </c>
      <c r="K213" s="12"/>
      <c r="L213" s="12"/>
      <c r="M213" s="12"/>
      <c r="N213" s="12"/>
      <c r="O213" s="12"/>
      <c r="P213" s="12"/>
      <c r="U213">
        <v>176</v>
      </c>
    </row>
    <row r="214" spans="3:21" x14ac:dyDescent="0.3">
      <c r="C214" s="6" t="s">
        <v>135</v>
      </c>
      <c r="D214" s="6"/>
      <c r="E214" s="6"/>
      <c r="F214" s="7">
        <v>3146</v>
      </c>
      <c r="G214" s="6">
        <v>10.74</v>
      </c>
      <c r="H214" s="6">
        <v>10.66</v>
      </c>
      <c r="I214" s="6">
        <v>295.10000000000002</v>
      </c>
      <c r="K214" s="12"/>
      <c r="L214" s="12"/>
      <c r="M214" s="12"/>
      <c r="N214" s="12"/>
      <c r="O214" s="12"/>
      <c r="P214" s="12"/>
      <c r="U214" s="1">
        <v>1416</v>
      </c>
    </row>
    <row r="215" spans="3:21" x14ac:dyDescent="0.3">
      <c r="C215" s="6" t="s">
        <v>136</v>
      </c>
      <c r="D215" s="6"/>
      <c r="E215" s="6"/>
      <c r="F215" s="6">
        <v>158</v>
      </c>
      <c r="G215" s="6">
        <v>5.66</v>
      </c>
      <c r="H215" s="6">
        <v>4.18</v>
      </c>
      <c r="I215" s="6">
        <v>37.799999999999997</v>
      </c>
      <c r="K215" s="12"/>
      <c r="L215" s="12"/>
      <c r="M215" s="12"/>
      <c r="N215" s="12"/>
      <c r="O215" s="12"/>
      <c r="P215" s="12"/>
      <c r="U215">
        <v>173</v>
      </c>
    </row>
    <row r="216" spans="3:21" x14ac:dyDescent="0.3">
      <c r="C216" s="6" t="s">
        <v>137</v>
      </c>
      <c r="D216" s="6"/>
      <c r="E216" s="6"/>
      <c r="F216" s="6">
        <v>362</v>
      </c>
      <c r="G216" s="6">
        <v>1.65</v>
      </c>
      <c r="H216" s="6">
        <v>1.62</v>
      </c>
      <c r="I216" s="6">
        <v>223.1</v>
      </c>
      <c r="K216" s="12"/>
      <c r="L216" s="12"/>
      <c r="M216" s="12"/>
      <c r="N216" s="12"/>
      <c r="O216" s="12"/>
      <c r="P216" s="12"/>
      <c r="U216">
        <v>846</v>
      </c>
    </row>
    <row r="217" spans="3:21" x14ac:dyDescent="0.3">
      <c r="C217" s="6" t="s">
        <v>138</v>
      </c>
      <c r="D217" s="6"/>
      <c r="E217" s="6"/>
      <c r="F217" s="7">
        <v>1825</v>
      </c>
      <c r="G217" s="6">
        <v>6.78</v>
      </c>
      <c r="H217" s="6">
        <v>6.74</v>
      </c>
      <c r="I217" s="6">
        <v>270.89999999999998</v>
      </c>
      <c r="K217" s="12"/>
      <c r="L217" s="12"/>
      <c r="M217" s="12"/>
      <c r="N217" s="12"/>
      <c r="O217" s="12"/>
      <c r="P217" s="12"/>
      <c r="U217">
        <v>504</v>
      </c>
    </row>
    <row r="218" spans="3:21" x14ac:dyDescent="0.3">
      <c r="C218" s="6" t="s">
        <v>141</v>
      </c>
      <c r="D218" s="6"/>
      <c r="E218" s="6"/>
      <c r="F218" s="6">
        <v>856</v>
      </c>
      <c r="G218" s="6">
        <v>5.95</v>
      </c>
      <c r="H218" s="6">
        <v>5.84</v>
      </c>
      <c r="I218" s="6">
        <v>146.6</v>
      </c>
      <c r="K218" s="12"/>
      <c r="L218" s="12"/>
      <c r="M218" s="12"/>
      <c r="N218" s="12"/>
      <c r="O218" s="12"/>
      <c r="P218" s="12"/>
      <c r="U218">
        <v>291</v>
      </c>
    </row>
    <row r="219" spans="3:21" x14ac:dyDescent="0.3">
      <c r="C219" s="6" t="s">
        <v>142</v>
      </c>
      <c r="D219" s="6"/>
      <c r="E219" s="6"/>
      <c r="F219" s="6">
        <v>69</v>
      </c>
      <c r="G219" s="6">
        <v>7.07</v>
      </c>
      <c r="H219" s="6">
        <v>7.07</v>
      </c>
      <c r="I219" s="6">
        <v>9.8000000000000007</v>
      </c>
      <c r="K219" s="12"/>
      <c r="L219" s="12"/>
      <c r="M219" s="12"/>
      <c r="N219" s="12"/>
      <c r="O219" s="12"/>
      <c r="P219" s="12"/>
      <c r="U219">
        <v>69</v>
      </c>
    </row>
    <row r="220" spans="3:21" x14ac:dyDescent="0.3">
      <c r="C220" s="6" t="s">
        <v>143</v>
      </c>
      <c r="D220" s="6"/>
      <c r="E220" s="6"/>
      <c r="F220" s="6">
        <v>875</v>
      </c>
      <c r="G220" s="6">
        <v>5.88</v>
      </c>
      <c r="H220" s="6">
        <v>5.77</v>
      </c>
      <c r="I220" s="6">
        <v>151.5</v>
      </c>
      <c r="K220" s="12"/>
      <c r="L220" s="12"/>
      <c r="M220" s="12"/>
      <c r="N220" s="12"/>
      <c r="O220" s="12"/>
      <c r="P220" s="12"/>
      <c r="U220" s="1">
        <v>3779</v>
      </c>
    </row>
    <row r="221" spans="3:21" x14ac:dyDescent="0.3">
      <c r="C221" s="6" t="s">
        <v>144</v>
      </c>
      <c r="D221" s="6"/>
      <c r="E221" s="6"/>
      <c r="F221" s="6">
        <v>96</v>
      </c>
      <c r="G221" s="6">
        <v>9.64</v>
      </c>
      <c r="H221" s="6">
        <v>9.6300000000000008</v>
      </c>
      <c r="I221" s="6">
        <v>10</v>
      </c>
      <c r="K221" s="12"/>
      <c r="L221" s="12"/>
      <c r="M221" s="12"/>
      <c r="N221" s="12"/>
      <c r="O221" s="12"/>
      <c r="P221" s="12"/>
      <c r="U221" s="1">
        <v>2651</v>
      </c>
    </row>
    <row r="222" spans="3:21" x14ac:dyDescent="0.3">
      <c r="C222" s="6" t="s">
        <v>146</v>
      </c>
      <c r="D222" s="6"/>
      <c r="E222" s="6"/>
      <c r="F222" s="6">
        <v>87</v>
      </c>
      <c r="G222" s="6">
        <v>0.89</v>
      </c>
      <c r="H222" s="6">
        <v>0.89</v>
      </c>
      <c r="I222" s="6">
        <v>97.7</v>
      </c>
      <c r="K222" s="12"/>
      <c r="L222" s="12"/>
      <c r="M222" s="12"/>
      <c r="N222" s="12"/>
      <c r="O222" s="12"/>
      <c r="P222" s="12"/>
      <c r="U222">
        <v>133</v>
      </c>
    </row>
    <row r="223" spans="3:21" x14ac:dyDescent="0.3">
      <c r="C223" s="6" t="s">
        <v>147</v>
      </c>
      <c r="D223" s="6"/>
      <c r="E223" s="6"/>
      <c r="F223" s="6">
        <v>199</v>
      </c>
      <c r="G223" s="6">
        <v>3.01</v>
      </c>
      <c r="H223" s="6">
        <v>3.01</v>
      </c>
      <c r="I223" s="6">
        <v>66.099999999999994</v>
      </c>
      <c r="K223" s="12"/>
      <c r="L223" s="12"/>
      <c r="M223" s="12"/>
      <c r="N223" s="12"/>
      <c r="O223" s="12"/>
      <c r="P223" s="12"/>
      <c r="U223">
        <v>90</v>
      </c>
    </row>
    <row r="224" spans="3:21" x14ac:dyDescent="0.3">
      <c r="C224" s="6" t="s">
        <v>148</v>
      </c>
      <c r="D224" s="6"/>
      <c r="E224" s="6"/>
      <c r="F224" s="6">
        <v>179</v>
      </c>
      <c r="G224" s="6">
        <v>4.9800000000000004</v>
      </c>
      <c r="H224" s="6">
        <v>4.9800000000000004</v>
      </c>
      <c r="I224" s="6">
        <v>35.9</v>
      </c>
      <c r="K224" s="12"/>
      <c r="L224" s="12"/>
      <c r="M224" s="12"/>
      <c r="N224" s="12"/>
      <c r="O224" s="12"/>
      <c r="P224" s="12"/>
      <c r="U224">
        <v>60</v>
      </c>
    </row>
    <row r="225" spans="3:21" x14ac:dyDescent="0.3">
      <c r="C225" s="6" t="s">
        <v>154</v>
      </c>
      <c r="D225" s="6"/>
      <c r="E225" s="6"/>
      <c r="F225" s="6">
        <v>112</v>
      </c>
      <c r="G225" s="6">
        <v>0.51</v>
      </c>
      <c r="H225" s="6">
        <v>0.51</v>
      </c>
      <c r="I225" s="6">
        <v>221.1</v>
      </c>
      <c r="K225" s="12"/>
      <c r="L225" s="12"/>
      <c r="M225" s="12"/>
      <c r="N225" s="12"/>
      <c r="O225" s="12"/>
      <c r="P225" s="12"/>
      <c r="U225" s="1">
        <v>1517</v>
      </c>
    </row>
    <row r="226" spans="3:21" x14ac:dyDescent="0.3">
      <c r="C226" s="6" t="s">
        <v>156</v>
      </c>
      <c r="D226" s="6"/>
      <c r="E226" s="6"/>
      <c r="F226" s="6">
        <v>164</v>
      </c>
      <c r="G226" s="6">
        <v>12.43</v>
      </c>
      <c r="H226" s="6">
        <v>9.99</v>
      </c>
      <c r="I226" s="6">
        <v>16.399999999999999</v>
      </c>
      <c r="K226" s="12"/>
      <c r="L226" s="12"/>
      <c r="M226" s="12"/>
      <c r="N226" s="12"/>
      <c r="O226" s="12"/>
      <c r="P226" s="12"/>
      <c r="U226">
        <v>46</v>
      </c>
    </row>
    <row r="227" spans="3:21" x14ac:dyDescent="0.3">
      <c r="C227" s="6" t="s">
        <v>160</v>
      </c>
      <c r="D227" s="6"/>
      <c r="E227" s="6"/>
      <c r="F227" s="6">
        <v>137</v>
      </c>
      <c r="G227" s="6">
        <v>0.22</v>
      </c>
      <c r="H227" s="6">
        <v>0.22</v>
      </c>
      <c r="I227" s="6">
        <v>614.1</v>
      </c>
      <c r="K227" s="12"/>
      <c r="L227" s="12"/>
      <c r="M227" s="12"/>
      <c r="N227" s="12"/>
      <c r="O227" s="12"/>
      <c r="P227" s="12"/>
      <c r="U227">
        <v>75</v>
      </c>
    </row>
    <row r="228" spans="3:21" x14ac:dyDescent="0.3">
      <c r="C228" s="6" t="s">
        <v>162</v>
      </c>
      <c r="D228" s="6"/>
      <c r="E228" s="6"/>
      <c r="F228" s="6">
        <v>716</v>
      </c>
      <c r="G228" s="6">
        <v>3.41</v>
      </c>
      <c r="H228" s="6">
        <v>3.41</v>
      </c>
      <c r="I228" s="6">
        <v>210.2</v>
      </c>
      <c r="K228" s="12"/>
      <c r="L228" s="12"/>
      <c r="M228" s="12"/>
      <c r="N228" s="12"/>
      <c r="O228" s="12"/>
      <c r="P228" s="12"/>
      <c r="U228" s="1">
        <v>1171</v>
      </c>
    </row>
    <row r="229" spans="3:21" x14ac:dyDescent="0.3">
      <c r="C229" s="6" t="s">
        <v>163</v>
      </c>
      <c r="D229" s="6"/>
      <c r="E229" s="6"/>
      <c r="F229" s="6">
        <v>843</v>
      </c>
      <c r="G229" s="6">
        <v>27.05</v>
      </c>
      <c r="H229" s="6">
        <v>27.05</v>
      </c>
      <c r="I229" s="6">
        <v>31.2</v>
      </c>
      <c r="K229" s="12"/>
      <c r="L229" s="12"/>
      <c r="M229" s="12"/>
      <c r="N229" s="12"/>
      <c r="O229" s="12"/>
      <c r="P229" s="12"/>
      <c r="U229" s="1">
        <v>1006</v>
      </c>
    </row>
    <row r="230" spans="3:21" x14ac:dyDescent="0.3">
      <c r="C230" s="6" t="s">
        <v>164</v>
      </c>
      <c r="D230" s="6"/>
      <c r="E230" s="6"/>
      <c r="F230" s="6">
        <v>582</v>
      </c>
      <c r="G230" s="6">
        <v>4.57</v>
      </c>
      <c r="H230" s="6">
        <v>4.55</v>
      </c>
      <c r="I230" s="6">
        <v>127.8</v>
      </c>
      <c r="K230" s="12"/>
      <c r="L230" s="12"/>
      <c r="M230" s="12"/>
      <c r="N230" s="12"/>
      <c r="O230" s="12"/>
      <c r="P230" s="12"/>
      <c r="U230">
        <v>733</v>
      </c>
    </row>
    <row r="231" spans="3:21" x14ac:dyDescent="0.3">
      <c r="C231" s="6" t="s">
        <v>165</v>
      </c>
      <c r="D231" s="6"/>
      <c r="E231" s="6"/>
      <c r="F231" s="6">
        <v>70</v>
      </c>
      <c r="G231" s="6">
        <v>0.18</v>
      </c>
      <c r="H231" s="6">
        <v>0.18</v>
      </c>
      <c r="I231" s="6">
        <v>379.9</v>
      </c>
      <c r="K231" s="12"/>
      <c r="L231" s="12"/>
      <c r="M231" s="12"/>
      <c r="N231" s="12"/>
      <c r="O231" s="12"/>
      <c r="P231" s="12"/>
      <c r="U231">
        <v>386</v>
      </c>
    </row>
    <row r="232" spans="3:21" x14ac:dyDescent="0.3">
      <c r="C232" s="6" t="s">
        <v>167</v>
      </c>
      <c r="D232" s="6"/>
      <c r="E232" s="6"/>
      <c r="F232" s="7">
        <v>1043</v>
      </c>
      <c r="G232" s="6">
        <v>8.6300000000000008</v>
      </c>
      <c r="H232" s="6">
        <v>8.4</v>
      </c>
      <c r="I232" s="6">
        <v>124.2</v>
      </c>
      <c r="K232" s="12"/>
      <c r="L232" s="12"/>
      <c r="M232" s="12"/>
      <c r="N232" s="12"/>
      <c r="O232" s="12"/>
      <c r="P232" s="12"/>
      <c r="U232">
        <v>265</v>
      </c>
    </row>
    <row r="233" spans="3:21" x14ac:dyDescent="0.3">
      <c r="C233" s="6" t="s">
        <v>168</v>
      </c>
      <c r="D233" s="6"/>
      <c r="E233" s="6"/>
      <c r="F233" s="7">
        <v>2995</v>
      </c>
      <c r="G233" s="6">
        <v>51.23</v>
      </c>
      <c r="H233" s="6">
        <v>46.56</v>
      </c>
      <c r="I233" s="6">
        <v>64.3</v>
      </c>
      <c r="K233" s="12"/>
      <c r="L233" s="12"/>
      <c r="M233" s="12"/>
      <c r="N233" s="12"/>
      <c r="O233" s="12"/>
      <c r="P233" s="12"/>
      <c r="U233">
        <v>74</v>
      </c>
    </row>
    <row r="234" spans="3:21" x14ac:dyDescent="0.3">
      <c r="C234" s="6" t="s">
        <v>169</v>
      </c>
      <c r="D234" s="6"/>
      <c r="E234" s="6"/>
      <c r="F234" s="7">
        <v>3482</v>
      </c>
      <c r="G234" s="6">
        <v>16.38</v>
      </c>
      <c r="H234" s="6">
        <v>16.38</v>
      </c>
      <c r="I234" s="6">
        <v>212.6</v>
      </c>
      <c r="K234" s="12"/>
      <c r="L234" s="12"/>
      <c r="M234" s="12"/>
      <c r="N234" s="12"/>
      <c r="O234" s="12"/>
      <c r="P234" s="12"/>
      <c r="U234">
        <v>58</v>
      </c>
    </row>
    <row r="235" spans="3:21" x14ac:dyDescent="0.3">
      <c r="C235" s="6" t="s">
        <v>170</v>
      </c>
      <c r="D235" s="6"/>
      <c r="E235" s="6"/>
      <c r="F235" s="7">
        <v>8227</v>
      </c>
      <c r="G235" s="6">
        <v>14.4</v>
      </c>
      <c r="H235" s="6">
        <v>14.31</v>
      </c>
      <c r="I235" s="6">
        <v>574.70000000000005</v>
      </c>
      <c r="K235" s="12"/>
      <c r="L235" s="12"/>
      <c r="M235" s="12"/>
      <c r="N235" s="12"/>
      <c r="O235" s="12"/>
      <c r="P235" s="12"/>
      <c r="U235">
        <v>100</v>
      </c>
    </row>
    <row r="236" spans="3:21" x14ac:dyDescent="0.3">
      <c r="C236" s="6" t="s">
        <v>171</v>
      </c>
      <c r="D236" s="6"/>
      <c r="E236" s="6"/>
      <c r="F236" s="7">
        <v>7883</v>
      </c>
      <c r="G236" s="6">
        <v>26.53</v>
      </c>
      <c r="H236" s="6">
        <v>26.5</v>
      </c>
      <c r="I236" s="6">
        <v>297.5</v>
      </c>
      <c r="K236" s="12"/>
      <c r="L236" s="12"/>
      <c r="M236" s="12"/>
      <c r="N236" s="12"/>
      <c r="O236" s="12"/>
      <c r="P236" s="12"/>
      <c r="U236">
        <v>167</v>
      </c>
    </row>
    <row r="237" spans="3:21" x14ac:dyDescent="0.3">
      <c r="C237" s="6" t="s">
        <v>172</v>
      </c>
      <c r="D237" s="6"/>
      <c r="E237" s="6"/>
      <c r="F237" s="7">
        <v>1637</v>
      </c>
      <c r="G237" s="6">
        <v>14.43</v>
      </c>
      <c r="H237" s="6">
        <v>14.4</v>
      </c>
      <c r="I237" s="6">
        <v>113.7</v>
      </c>
      <c r="K237" s="12"/>
      <c r="L237" s="12"/>
      <c r="M237" s="12"/>
      <c r="N237" s="51"/>
      <c r="O237" s="12"/>
      <c r="P237" s="12"/>
      <c r="U237">
        <v>75</v>
      </c>
    </row>
    <row r="238" spans="3:21" x14ac:dyDescent="0.3">
      <c r="C238" s="6" t="s">
        <v>173</v>
      </c>
      <c r="D238" s="6"/>
      <c r="E238" s="6"/>
      <c r="F238" s="6">
        <v>282</v>
      </c>
      <c r="G238" s="6">
        <v>5.09</v>
      </c>
      <c r="H238" s="6">
        <v>5.09</v>
      </c>
      <c r="I238" s="6">
        <v>55.4</v>
      </c>
      <c r="K238" s="12"/>
      <c r="L238" s="12"/>
      <c r="M238" s="12"/>
      <c r="N238" s="51"/>
      <c r="O238" s="12"/>
      <c r="P238" s="12"/>
      <c r="U238">
        <v>190</v>
      </c>
    </row>
    <row r="239" spans="3:21" x14ac:dyDescent="0.3">
      <c r="C239" s="6" t="s">
        <v>174</v>
      </c>
      <c r="D239" s="6"/>
      <c r="E239" s="6"/>
      <c r="F239" s="6">
        <v>116</v>
      </c>
      <c r="G239" s="6">
        <v>4.6900000000000004</v>
      </c>
      <c r="H239" s="6">
        <v>4.6900000000000004</v>
      </c>
      <c r="I239" s="6">
        <v>24.7</v>
      </c>
      <c r="K239" s="12"/>
      <c r="L239" s="12"/>
      <c r="M239" s="12"/>
      <c r="N239" s="12"/>
      <c r="O239" s="12"/>
      <c r="P239" s="12"/>
      <c r="U239" s="1">
        <v>4000</v>
      </c>
    </row>
    <row r="240" spans="3:21" x14ac:dyDescent="0.3">
      <c r="C240" s="6" t="s">
        <v>175</v>
      </c>
      <c r="D240" s="6"/>
      <c r="E240" s="6"/>
      <c r="F240" s="6">
        <v>176</v>
      </c>
      <c r="G240" s="6">
        <v>4.5</v>
      </c>
      <c r="H240" s="6">
        <v>4.5</v>
      </c>
      <c r="I240" s="6">
        <v>39.1</v>
      </c>
      <c r="K240" s="12"/>
      <c r="L240" s="12"/>
      <c r="M240" s="12"/>
      <c r="N240" s="12"/>
      <c r="O240" s="12"/>
      <c r="P240" s="12"/>
      <c r="U240" s="4">
        <v>30682</v>
      </c>
    </row>
    <row r="241" spans="3:21" x14ac:dyDescent="0.3">
      <c r="C241" s="6" t="s">
        <v>177</v>
      </c>
      <c r="D241" s="6"/>
      <c r="E241" s="6"/>
      <c r="F241" s="6">
        <v>217</v>
      </c>
      <c r="G241" s="6">
        <v>6.66</v>
      </c>
      <c r="H241" s="6">
        <v>6.47</v>
      </c>
      <c r="I241" s="6">
        <v>33.5</v>
      </c>
      <c r="K241" s="12"/>
      <c r="L241" s="12"/>
      <c r="M241" s="12"/>
      <c r="N241" s="12"/>
      <c r="O241" s="12"/>
      <c r="P241" s="12"/>
      <c r="U241" s="1">
        <v>1018</v>
      </c>
    </row>
    <row r="242" spans="3:21" x14ac:dyDescent="0.3">
      <c r="C242" s="6" t="s">
        <v>180</v>
      </c>
      <c r="D242" s="6"/>
      <c r="E242" s="6"/>
      <c r="F242" s="6">
        <v>826</v>
      </c>
      <c r="G242" s="6">
        <v>1.49</v>
      </c>
      <c r="H242" s="6">
        <v>1.43</v>
      </c>
      <c r="I242" s="6">
        <v>577</v>
      </c>
      <c r="K242" s="12"/>
      <c r="L242" s="12"/>
      <c r="M242" s="12"/>
      <c r="N242" s="12"/>
      <c r="O242" s="12"/>
      <c r="P242" s="12"/>
      <c r="U242">
        <v>93</v>
      </c>
    </row>
    <row r="243" spans="3:21" x14ac:dyDescent="0.3">
      <c r="C243" s="6" t="s">
        <v>181</v>
      </c>
      <c r="D243" s="6"/>
      <c r="E243" s="6"/>
      <c r="F243" s="6">
        <v>446</v>
      </c>
      <c r="G243" s="6">
        <v>1.57</v>
      </c>
      <c r="H243" s="6">
        <v>1.5</v>
      </c>
      <c r="I243" s="6">
        <v>296.39999999999998</v>
      </c>
      <c r="K243" s="12"/>
      <c r="L243" s="12"/>
      <c r="M243" s="12"/>
      <c r="N243" s="12"/>
      <c r="O243" s="12"/>
      <c r="P243" s="12"/>
      <c r="U243">
        <v>167</v>
      </c>
    </row>
    <row r="244" spans="3:21" x14ac:dyDescent="0.3">
      <c r="C244" s="6" t="s">
        <v>182</v>
      </c>
      <c r="D244" s="6"/>
      <c r="E244" s="6"/>
      <c r="F244" s="6">
        <v>210</v>
      </c>
      <c r="G244" s="6">
        <v>0.74</v>
      </c>
      <c r="H244" s="6">
        <v>0.74</v>
      </c>
      <c r="I244" s="6">
        <v>285.10000000000002</v>
      </c>
      <c r="K244" s="12"/>
      <c r="L244" s="12"/>
      <c r="M244" s="12"/>
      <c r="N244" s="12"/>
      <c r="O244" s="12"/>
      <c r="P244" s="12"/>
      <c r="U244">
        <v>49</v>
      </c>
    </row>
    <row r="245" spans="3:21" x14ac:dyDescent="0.3">
      <c r="C245" s="6" t="s">
        <v>184</v>
      </c>
      <c r="D245" s="6"/>
      <c r="E245" s="6"/>
      <c r="F245" s="6">
        <v>31</v>
      </c>
      <c r="G245" s="6">
        <v>4.51</v>
      </c>
      <c r="H245" s="6">
        <v>4.5</v>
      </c>
      <c r="I245" s="6">
        <v>6.9</v>
      </c>
      <c r="K245" s="12"/>
      <c r="L245" s="12"/>
      <c r="M245" s="12"/>
      <c r="N245" s="12"/>
      <c r="O245" s="12"/>
      <c r="P245" s="12"/>
      <c r="U245">
        <v>183</v>
      </c>
    </row>
    <row r="246" spans="3:21" x14ac:dyDescent="0.3">
      <c r="C246" s="6" t="s">
        <v>185</v>
      </c>
      <c r="D246" s="6"/>
      <c r="E246" s="6"/>
      <c r="F246" s="6">
        <v>55</v>
      </c>
      <c r="G246" s="6">
        <v>3.9</v>
      </c>
      <c r="H246" s="6">
        <v>3.9</v>
      </c>
      <c r="I246" s="6">
        <v>14.1</v>
      </c>
      <c r="K246" s="12"/>
      <c r="L246" s="12"/>
      <c r="M246" s="12"/>
      <c r="N246" s="12"/>
      <c r="O246" s="12"/>
      <c r="P246" s="12"/>
      <c r="U246">
        <v>170</v>
      </c>
    </row>
    <row r="247" spans="3:21" x14ac:dyDescent="0.3">
      <c r="C247" s="6" t="s">
        <v>187</v>
      </c>
      <c r="D247" s="6"/>
      <c r="E247" s="6"/>
      <c r="F247" s="6">
        <v>57</v>
      </c>
      <c r="G247" s="6">
        <v>14.75</v>
      </c>
      <c r="H247" s="6">
        <v>14.75</v>
      </c>
      <c r="I247" s="6">
        <v>3.9</v>
      </c>
      <c r="K247" s="12"/>
      <c r="L247" s="12"/>
      <c r="M247" s="12"/>
      <c r="N247" s="12"/>
      <c r="O247" s="12"/>
      <c r="P247" s="12"/>
      <c r="U247">
        <v>18</v>
      </c>
    </row>
    <row r="248" spans="3:21" x14ac:dyDescent="0.3">
      <c r="C248" s="6" t="s">
        <v>188</v>
      </c>
      <c r="D248" s="6"/>
      <c r="E248" s="6"/>
      <c r="F248" s="6">
        <v>472</v>
      </c>
      <c r="G248" s="6">
        <v>23.22</v>
      </c>
      <c r="H248" s="6">
        <v>23.22</v>
      </c>
      <c r="I248" s="6">
        <v>20.3</v>
      </c>
      <c r="K248" s="12"/>
      <c r="L248" s="12"/>
      <c r="M248" s="12"/>
      <c r="N248" s="12"/>
      <c r="O248" s="12"/>
      <c r="P248" s="12"/>
      <c r="U248">
        <v>9</v>
      </c>
    </row>
    <row r="249" spans="3:21" x14ac:dyDescent="0.3">
      <c r="C249" s="6" t="s">
        <v>189</v>
      </c>
      <c r="D249" s="6"/>
      <c r="E249" s="6"/>
      <c r="F249" s="6">
        <v>253</v>
      </c>
      <c r="G249" s="6">
        <v>0.62</v>
      </c>
      <c r="H249" s="6">
        <v>0.62</v>
      </c>
      <c r="I249" s="6">
        <v>408.7</v>
      </c>
      <c r="K249" s="12"/>
      <c r="L249" s="12"/>
      <c r="M249" s="12"/>
      <c r="N249" s="12"/>
      <c r="O249" s="12"/>
      <c r="P249" s="12"/>
      <c r="U249">
        <v>0</v>
      </c>
    </row>
    <row r="250" spans="3:21" x14ac:dyDescent="0.3">
      <c r="C250" s="6" t="s">
        <v>191</v>
      </c>
      <c r="D250" s="6"/>
      <c r="E250" s="6"/>
      <c r="F250" s="6">
        <v>157</v>
      </c>
      <c r="G250" s="6">
        <v>1.29</v>
      </c>
      <c r="H250" s="6">
        <v>1.26</v>
      </c>
      <c r="I250" s="6">
        <v>124.3</v>
      </c>
      <c r="K250" s="12"/>
      <c r="L250" s="12"/>
      <c r="M250" s="12"/>
      <c r="N250" s="12"/>
      <c r="O250" s="12"/>
      <c r="P250" s="12"/>
      <c r="U250">
        <v>9</v>
      </c>
    </row>
    <row r="251" spans="3:21" x14ac:dyDescent="0.3">
      <c r="C251" s="6" t="s">
        <v>195</v>
      </c>
      <c r="D251" s="6"/>
      <c r="E251" s="6"/>
      <c r="F251" s="6">
        <v>251</v>
      </c>
      <c r="G251" s="6">
        <v>1.02</v>
      </c>
      <c r="H251" s="6">
        <v>0.91</v>
      </c>
      <c r="I251" s="6">
        <v>275.39999999999998</v>
      </c>
      <c r="K251" s="12"/>
      <c r="L251" s="12"/>
      <c r="M251" s="12"/>
      <c r="N251" s="12"/>
      <c r="O251" s="12"/>
      <c r="P251" s="12"/>
      <c r="U251">
        <v>730</v>
      </c>
    </row>
    <row r="252" spans="3:21" x14ac:dyDescent="0.3">
      <c r="C252" s="6" t="s">
        <v>197</v>
      </c>
      <c r="D252" s="6"/>
      <c r="E252" s="6"/>
      <c r="F252" s="6">
        <v>286</v>
      </c>
      <c r="G252" s="6">
        <v>3.56</v>
      </c>
      <c r="H252" s="6">
        <v>2.42</v>
      </c>
      <c r="I252" s="6">
        <v>118.4</v>
      </c>
      <c r="K252" s="12"/>
      <c r="L252" s="12"/>
      <c r="M252" s="12"/>
      <c r="N252" s="12"/>
      <c r="O252" s="12"/>
      <c r="P252" s="12"/>
      <c r="U252">
        <v>127</v>
      </c>
    </row>
    <row r="253" spans="3:21" x14ac:dyDescent="0.3">
      <c r="C253" s="6" t="s">
        <v>198</v>
      </c>
      <c r="D253" s="6"/>
      <c r="E253" s="6"/>
      <c r="F253" s="6">
        <v>392</v>
      </c>
      <c r="G253" s="6">
        <v>3.99</v>
      </c>
      <c r="H253" s="6">
        <v>3.99</v>
      </c>
      <c r="I253" s="6">
        <v>98.2</v>
      </c>
      <c r="K253" s="12"/>
      <c r="L253" s="12"/>
      <c r="M253" s="12"/>
      <c r="N253" s="12"/>
      <c r="O253" s="12"/>
      <c r="P253" s="12"/>
      <c r="U253">
        <v>38</v>
      </c>
    </row>
    <row r="254" spans="3:21" x14ac:dyDescent="0.3">
      <c r="C254" s="6" t="s">
        <v>199</v>
      </c>
      <c r="D254" s="6"/>
      <c r="E254" s="6"/>
      <c r="F254" s="6">
        <v>738</v>
      </c>
      <c r="G254" s="6">
        <v>0.33</v>
      </c>
      <c r="H254" s="6">
        <v>0.32</v>
      </c>
      <c r="I254" s="8">
        <v>2320.3000000000002</v>
      </c>
      <c r="K254" s="12"/>
      <c r="L254" s="12"/>
      <c r="M254" s="12"/>
      <c r="N254" s="12"/>
      <c r="O254" s="12"/>
      <c r="P254" s="12"/>
      <c r="U254">
        <v>95</v>
      </c>
    </row>
    <row r="255" spans="3:21" x14ac:dyDescent="0.3">
      <c r="C255" s="6" t="s">
        <v>200</v>
      </c>
      <c r="D255" s="6"/>
      <c r="E255" s="6"/>
      <c r="F255" s="6">
        <v>151</v>
      </c>
      <c r="G255" s="6">
        <v>1.35</v>
      </c>
      <c r="H255" s="6">
        <v>1.35</v>
      </c>
      <c r="I255" s="6">
        <v>111.6</v>
      </c>
      <c r="K255" s="12"/>
      <c r="L255" s="12"/>
      <c r="M255" s="12"/>
      <c r="N255" s="12"/>
      <c r="O255" s="12"/>
      <c r="P255" s="12"/>
      <c r="U255">
        <v>69</v>
      </c>
    </row>
    <row r="256" spans="3:21" x14ac:dyDescent="0.3">
      <c r="C256" s="6" t="s">
        <v>201</v>
      </c>
      <c r="D256" s="6"/>
      <c r="E256" s="6"/>
      <c r="F256" s="6">
        <v>168</v>
      </c>
      <c r="G256" s="6">
        <v>12.85</v>
      </c>
      <c r="H256" s="6">
        <v>12.85</v>
      </c>
      <c r="I256" s="6">
        <v>13.1</v>
      </c>
      <c r="K256" s="12"/>
      <c r="L256" s="12"/>
      <c r="M256" s="12"/>
      <c r="N256" s="12"/>
      <c r="O256" s="12"/>
      <c r="P256" s="12"/>
      <c r="U256" s="1">
        <v>2204</v>
      </c>
    </row>
    <row r="257" spans="3:21" x14ac:dyDescent="0.3">
      <c r="C257" s="6" t="s">
        <v>202</v>
      </c>
      <c r="D257" s="6"/>
      <c r="E257" s="6"/>
      <c r="F257" s="6">
        <v>320</v>
      </c>
      <c r="G257" s="6">
        <v>3.35</v>
      </c>
      <c r="H257" s="6">
        <v>3.35</v>
      </c>
      <c r="I257" s="6">
        <v>95.5</v>
      </c>
      <c r="K257" s="12"/>
      <c r="L257" s="12"/>
      <c r="M257" s="12"/>
      <c r="N257" s="12"/>
      <c r="O257" s="12"/>
      <c r="P257" s="12"/>
      <c r="U257">
        <v>42</v>
      </c>
    </row>
    <row r="258" spans="3:21" x14ac:dyDescent="0.3">
      <c r="C258" s="6" t="s">
        <v>203</v>
      </c>
      <c r="D258" s="6"/>
      <c r="E258" s="6"/>
      <c r="F258" s="6">
        <v>98</v>
      </c>
      <c r="G258" s="6">
        <v>0.44</v>
      </c>
      <c r="H258" s="6">
        <v>0.44</v>
      </c>
      <c r="I258" s="6">
        <v>222.2</v>
      </c>
      <c r="K258" s="12"/>
      <c r="L258" s="12"/>
      <c r="M258" s="12"/>
      <c r="N258" s="12"/>
      <c r="O258" s="12"/>
      <c r="P258" s="12"/>
      <c r="U258">
        <v>52</v>
      </c>
    </row>
    <row r="259" spans="3:21" x14ac:dyDescent="0.3">
      <c r="C259" s="6" t="s">
        <v>204</v>
      </c>
      <c r="D259" s="6"/>
      <c r="E259" s="6"/>
      <c r="F259" s="6">
        <v>65</v>
      </c>
      <c r="G259" s="6">
        <v>1.05</v>
      </c>
      <c r="H259" s="6">
        <v>1.05</v>
      </c>
      <c r="I259" s="6">
        <v>61.9</v>
      </c>
      <c r="K259" s="12"/>
      <c r="L259" s="12"/>
      <c r="M259" s="12"/>
      <c r="N259" s="12"/>
      <c r="O259" s="12"/>
      <c r="P259" s="12"/>
      <c r="U259">
        <v>821</v>
      </c>
    </row>
    <row r="260" spans="3:21" x14ac:dyDescent="0.3">
      <c r="C260" s="6" t="s">
        <v>205</v>
      </c>
      <c r="D260" s="6"/>
      <c r="E260" s="6"/>
      <c r="F260" s="7">
        <v>2669</v>
      </c>
      <c r="G260" s="6">
        <v>17.940000000000001</v>
      </c>
      <c r="H260" s="6">
        <v>14.05</v>
      </c>
      <c r="I260" s="6">
        <v>190</v>
      </c>
      <c r="K260" s="12"/>
      <c r="L260" s="12"/>
      <c r="M260" s="12"/>
      <c r="N260" s="12"/>
      <c r="O260" s="12"/>
      <c r="P260" s="12"/>
      <c r="U260">
        <v>106</v>
      </c>
    </row>
    <row r="261" spans="3:21" x14ac:dyDescent="0.3">
      <c r="C261" s="6" t="s">
        <v>206</v>
      </c>
      <c r="D261" s="6"/>
      <c r="E261" s="6"/>
      <c r="F261" s="7">
        <v>2052</v>
      </c>
      <c r="G261" s="6">
        <v>55.58</v>
      </c>
      <c r="H261" s="6">
        <v>55.58</v>
      </c>
      <c r="I261" s="6">
        <v>36.9</v>
      </c>
      <c r="K261" s="12"/>
      <c r="L261" s="12"/>
      <c r="M261" s="12"/>
      <c r="N261" s="12"/>
      <c r="O261" s="12"/>
      <c r="P261" s="12"/>
      <c r="U261">
        <v>395</v>
      </c>
    </row>
    <row r="262" spans="3:21" x14ac:dyDescent="0.3">
      <c r="C262" s="6" t="s">
        <v>210</v>
      </c>
      <c r="D262" s="6"/>
      <c r="E262" s="6"/>
      <c r="F262" s="6">
        <v>407</v>
      </c>
      <c r="G262" s="6">
        <v>2.36</v>
      </c>
      <c r="H262" s="6">
        <v>2.36</v>
      </c>
      <c r="I262" s="6">
        <v>172.6</v>
      </c>
      <c r="K262" s="12"/>
      <c r="L262" s="12"/>
      <c r="M262" s="12"/>
      <c r="N262" s="12"/>
      <c r="O262" s="12"/>
      <c r="P262" s="12"/>
      <c r="U262">
        <v>89</v>
      </c>
    </row>
    <row r="263" spans="3:21" x14ac:dyDescent="0.3">
      <c r="C263" s="6" t="s">
        <v>213</v>
      </c>
      <c r="D263" s="6"/>
      <c r="E263" s="6"/>
      <c r="F263" s="7">
        <v>1013</v>
      </c>
      <c r="G263" s="6">
        <v>18.059999999999999</v>
      </c>
      <c r="H263" s="6">
        <v>17.54</v>
      </c>
      <c r="I263" s="6">
        <v>57.7</v>
      </c>
      <c r="K263" s="12"/>
      <c r="L263" s="12"/>
      <c r="M263" s="12"/>
      <c r="N263" s="12"/>
      <c r="O263" s="12"/>
      <c r="P263" s="12"/>
      <c r="U263">
        <v>0</v>
      </c>
    </row>
    <row r="264" spans="3:21" x14ac:dyDescent="0.3">
      <c r="C264" s="6" t="s">
        <v>214</v>
      </c>
      <c r="D264" s="6"/>
      <c r="E264" s="6"/>
      <c r="F264" s="6">
        <v>284</v>
      </c>
      <c r="G264" s="6">
        <v>2.63</v>
      </c>
      <c r="H264" s="6">
        <v>2.58</v>
      </c>
      <c r="I264" s="6">
        <v>110.2</v>
      </c>
      <c r="K264" s="12"/>
      <c r="L264" s="12"/>
      <c r="M264" s="12"/>
      <c r="N264" s="12"/>
      <c r="O264" s="12"/>
      <c r="P264" s="12"/>
      <c r="U264">
        <v>89</v>
      </c>
    </row>
    <row r="265" spans="3:21" x14ac:dyDescent="0.3">
      <c r="C265" s="6" t="s">
        <v>215</v>
      </c>
      <c r="D265" s="6"/>
      <c r="E265" s="6"/>
      <c r="F265" s="6">
        <v>194</v>
      </c>
      <c r="G265" s="6">
        <v>13.14</v>
      </c>
      <c r="H265" s="6">
        <v>8.42</v>
      </c>
      <c r="I265" s="6">
        <v>23</v>
      </c>
      <c r="K265" s="12"/>
      <c r="L265" s="12"/>
      <c r="M265" s="12"/>
      <c r="N265" s="12"/>
      <c r="O265" s="12"/>
      <c r="P265" s="12"/>
      <c r="U265">
        <v>547</v>
      </c>
    </row>
    <row r="266" spans="3:21" x14ac:dyDescent="0.3">
      <c r="C266" s="6" t="s">
        <v>216</v>
      </c>
      <c r="D266" s="6"/>
      <c r="E266" s="6"/>
      <c r="F266" s="6">
        <v>206</v>
      </c>
      <c r="G266" s="6">
        <v>1.01</v>
      </c>
      <c r="H266" s="6">
        <v>1.01</v>
      </c>
      <c r="I266" s="6">
        <v>203.4</v>
      </c>
      <c r="K266" s="12"/>
      <c r="L266" s="12"/>
      <c r="M266" s="12"/>
      <c r="N266" s="12"/>
      <c r="O266" s="12"/>
      <c r="P266" s="12"/>
      <c r="U266">
        <v>162</v>
      </c>
    </row>
    <row r="267" spans="3:21" x14ac:dyDescent="0.3">
      <c r="C267" s="6" t="s">
        <v>218</v>
      </c>
      <c r="D267" s="6"/>
      <c r="E267" s="6"/>
      <c r="F267" s="7">
        <v>6797</v>
      </c>
      <c r="G267" s="6">
        <v>13.39</v>
      </c>
      <c r="H267" s="6">
        <v>12.9</v>
      </c>
      <c r="I267" s="6">
        <v>527</v>
      </c>
      <c r="K267" s="12"/>
      <c r="L267" s="12"/>
      <c r="M267" s="12"/>
      <c r="N267" s="12"/>
      <c r="O267" s="12"/>
      <c r="P267" s="12"/>
      <c r="U267">
        <v>194</v>
      </c>
    </row>
    <row r="268" spans="3:21" x14ac:dyDescent="0.3">
      <c r="C268" s="6" t="s">
        <v>220</v>
      </c>
      <c r="D268" s="6"/>
      <c r="E268" s="6"/>
      <c r="F268" s="6">
        <v>265</v>
      </c>
      <c r="G268" s="6">
        <v>13.39</v>
      </c>
      <c r="H268" s="6">
        <v>13.39</v>
      </c>
      <c r="I268" s="6">
        <v>19.8</v>
      </c>
      <c r="K268" s="12"/>
      <c r="L268" s="12"/>
      <c r="M268" s="12"/>
      <c r="N268" s="12"/>
      <c r="O268" s="12"/>
      <c r="P268" s="12"/>
      <c r="U268">
        <v>449</v>
      </c>
    </row>
    <row r="269" spans="3:21" x14ac:dyDescent="0.3">
      <c r="C269" s="6" t="s">
        <v>221</v>
      </c>
      <c r="D269" s="6"/>
      <c r="E269" s="6"/>
      <c r="F269" s="6">
        <v>99</v>
      </c>
      <c r="G269" s="6">
        <v>0.5</v>
      </c>
      <c r="H269" s="6">
        <v>0.5</v>
      </c>
      <c r="I269" s="6">
        <v>197.3</v>
      </c>
      <c r="K269" s="12"/>
      <c r="L269" s="12"/>
      <c r="M269" s="12"/>
      <c r="N269" s="12"/>
      <c r="O269" s="12"/>
      <c r="P269" s="12"/>
      <c r="U269">
        <v>593</v>
      </c>
    </row>
    <row r="270" spans="3:21" x14ac:dyDescent="0.3">
      <c r="C270" s="6" t="s">
        <v>222</v>
      </c>
      <c r="D270" s="6"/>
      <c r="E270" s="6"/>
      <c r="F270" s="7">
        <v>3892</v>
      </c>
      <c r="G270" s="6">
        <v>9.64</v>
      </c>
      <c r="H270" s="6">
        <v>9.4600000000000009</v>
      </c>
      <c r="I270" s="6">
        <v>411.2</v>
      </c>
      <c r="K270" s="12"/>
      <c r="L270" s="12"/>
      <c r="M270" s="12"/>
      <c r="N270" s="12"/>
      <c r="O270" s="12"/>
      <c r="P270" s="12"/>
      <c r="U270">
        <v>972</v>
      </c>
    </row>
    <row r="271" spans="3:21" x14ac:dyDescent="0.3">
      <c r="C271" s="6" t="s">
        <v>223</v>
      </c>
      <c r="D271" s="6"/>
      <c r="E271" s="6"/>
      <c r="F271" s="6">
        <v>85</v>
      </c>
      <c r="G271" s="6">
        <v>3.42</v>
      </c>
      <c r="H271" s="6">
        <v>3.42</v>
      </c>
      <c r="I271" s="6">
        <v>24.8</v>
      </c>
      <c r="K271" s="12"/>
      <c r="L271" s="12"/>
      <c r="M271" s="12"/>
      <c r="N271" s="12"/>
      <c r="O271" s="12"/>
      <c r="P271" s="12"/>
      <c r="U271">
        <v>77</v>
      </c>
    </row>
    <row r="272" spans="3:21" x14ac:dyDescent="0.3">
      <c r="C272" s="6" t="s">
        <v>224</v>
      </c>
      <c r="D272" s="6"/>
      <c r="E272" s="6"/>
      <c r="F272" s="6">
        <v>162</v>
      </c>
      <c r="G272" s="6">
        <v>13.86</v>
      </c>
      <c r="H272" s="6">
        <v>13.45</v>
      </c>
      <c r="I272" s="6">
        <v>12</v>
      </c>
      <c r="K272" s="12"/>
      <c r="L272" s="12"/>
      <c r="M272" s="12"/>
      <c r="N272" s="12"/>
      <c r="O272" s="12"/>
      <c r="P272" s="12"/>
      <c r="U272" s="1">
        <v>2506</v>
      </c>
    </row>
    <row r="273" spans="3:21" x14ac:dyDescent="0.3">
      <c r="C273" s="6" t="s">
        <v>225</v>
      </c>
      <c r="D273" s="6"/>
      <c r="E273" s="6"/>
      <c r="F273" s="7">
        <v>3472</v>
      </c>
      <c r="G273" s="6">
        <v>5.08</v>
      </c>
      <c r="H273" s="6">
        <v>5.08</v>
      </c>
      <c r="I273" s="6">
        <v>682.8</v>
      </c>
      <c r="K273" s="12"/>
      <c r="L273" s="12"/>
      <c r="M273" s="12"/>
      <c r="N273" s="51"/>
      <c r="O273" s="12"/>
      <c r="P273" s="12"/>
      <c r="U273">
        <v>188</v>
      </c>
    </row>
    <row r="274" spans="3:21" x14ac:dyDescent="0.3">
      <c r="C274" s="6" t="s">
        <v>228</v>
      </c>
      <c r="D274" s="6"/>
      <c r="E274" s="6"/>
      <c r="F274" s="6">
        <v>886</v>
      </c>
      <c r="G274" s="6">
        <v>16.920000000000002</v>
      </c>
      <c r="H274" s="6">
        <v>16.87</v>
      </c>
      <c r="I274" s="6">
        <v>52.5</v>
      </c>
      <c r="K274" s="12"/>
      <c r="L274" s="12"/>
      <c r="M274" s="12"/>
      <c r="N274" s="12"/>
      <c r="O274" s="12"/>
      <c r="P274" s="12"/>
      <c r="U274">
        <v>105</v>
      </c>
    </row>
    <row r="275" spans="3:21" x14ac:dyDescent="0.3">
      <c r="C275" s="6" t="s">
        <v>229</v>
      </c>
      <c r="D275" s="6"/>
      <c r="E275" s="6"/>
      <c r="F275" s="6">
        <v>500</v>
      </c>
      <c r="G275" s="6">
        <v>1.75</v>
      </c>
      <c r="H275" s="6">
        <v>1.73</v>
      </c>
      <c r="I275" s="6">
        <v>289.39999999999998</v>
      </c>
      <c r="K275" s="12"/>
      <c r="L275" s="12"/>
      <c r="M275" s="12"/>
      <c r="N275" s="12"/>
      <c r="O275" s="12"/>
      <c r="P275" s="12"/>
      <c r="U275">
        <v>352</v>
      </c>
    </row>
    <row r="276" spans="3:21" x14ac:dyDescent="0.3">
      <c r="C276" s="6" t="s">
        <v>230</v>
      </c>
      <c r="D276" s="6"/>
      <c r="E276" s="6"/>
      <c r="F276" s="6">
        <v>64</v>
      </c>
      <c r="G276" s="6">
        <v>0.87</v>
      </c>
      <c r="H276" s="6">
        <v>0.87</v>
      </c>
      <c r="I276" s="6">
        <v>73.400000000000006</v>
      </c>
      <c r="K276" s="12"/>
      <c r="L276" s="12"/>
      <c r="M276" s="12"/>
      <c r="N276" s="12"/>
      <c r="O276" s="12"/>
      <c r="P276" s="12"/>
      <c r="U276">
        <v>71</v>
      </c>
    </row>
    <row r="277" spans="3:21" x14ac:dyDescent="0.3">
      <c r="C277" s="6" t="s">
        <v>231</v>
      </c>
      <c r="D277" s="6"/>
      <c r="E277" s="6"/>
      <c r="F277" s="6">
        <v>80</v>
      </c>
      <c r="G277" s="6">
        <v>0.5</v>
      </c>
      <c r="H277" s="6">
        <v>0.5</v>
      </c>
      <c r="I277" s="6">
        <v>160.80000000000001</v>
      </c>
      <c r="K277" s="12"/>
      <c r="L277" s="12"/>
      <c r="M277" s="12"/>
      <c r="N277" s="12"/>
      <c r="O277" s="12"/>
      <c r="P277" s="12"/>
      <c r="U277">
        <v>455</v>
      </c>
    </row>
    <row r="278" spans="3:21" x14ac:dyDescent="0.3">
      <c r="C278" s="6" t="s">
        <v>232</v>
      </c>
      <c r="D278" s="6"/>
      <c r="E278" s="6"/>
      <c r="F278" s="6">
        <v>130</v>
      </c>
      <c r="G278" s="6">
        <v>6.92</v>
      </c>
      <c r="H278" s="6">
        <v>6.91</v>
      </c>
      <c r="I278" s="6">
        <v>18.8</v>
      </c>
      <c r="K278" s="12"/>
      <c r="L278" s="12"/>
      <c r="M278" s="12"/>
      <c r="N278" s="12"/>
      <c r="O278" s="12"/>
      <c r="P278" s="12"/>
      <c r="U278">
        <v>198</v>
      </c>
    </row>
    <row r="279" spans="3:21" x14ac:dyDescent="0.3">
      <c r="C279" s="6" t="s">
        <v>235</v>
      </c>
      <c r="D279" s="6"/>
      <c r="E279" s="6"/>
      <c r="F279" s="6">
        <v>393</v>
      </c>
      <c r="G279" s="6">
        <v>0.42</v>
      </c>
      <c r="H279" s="6">
        <v>0.42</v>
      </c>
      <c r="I279" s="6">
        <v>939.7</v>
      </c>
      <c r="K279" s="12"/>
      <c r="L279" s="12"/>
      <c r="M279" s="12"/>
      <c r="N279" s="12"/>
      <c r="O279" s="12"/>
      <c r="P279" s="12"/>
      <c r="U279">
        <v>197</v>
      </c>
    </row>
    <row r="280" spans="3:21" x14ac:dyDescent="0.3">
      <c r="C280" s="6" t="s">
        <v>238</v>
      </c>
      <c r="D280" s="6"/>
      <c r="E280" s="6"/>
      <c r="F280" s="7">
        <v>2715</v>
      </c>
      <c r="G280" s="6">
        <v>34.08</v>
      </c>
      <c r="H280" s="6">
        <v>34.049999999999997</v>
      </c>
      <c r="I280" s="6">
        <v>79.7</v>
      </c>
      <c r="K280" s="12"/>
      <c r="L280" s="12"/>
      <c r="M280" s="12"/>
      <c r="N280" s="12"/>
      <c r="O280" s="12"/>
      <c r="P280" s="12"/>
      <c r="U280">
        <v>61</v>
      </c>
    </row>
    <row r="281" spans="3:21" x14ac:dyDescent="0.3">
      <c r="C281" s="6" t="s">
        <v>240</v>
      </c>
      <c r="D281" s="6"/>
      <c r="E281" s="6"/>
      <c r="F281" s="6">
        <v>617</v>
      </c>
      <c r="G281" s="6">
        <v>28.64</v>
      </c>
      <c r="H281" s="6">
        <v>28.64</v>
      </c>
      <c r="I281" s="6">
        <v>21.5</v>
      </c>
      <c r="K281" s="12"/>
      <c r="L281" s="12"/>
      <c r="M281" s="12"/>
      <c r="N281" s="12"/>
      <c r="O281" s="12"/>
      <c r="P281" s="12"/>
      <c r="U281">
        <v>53</v>
      </c>
    </row>
    <row r="282" spans="3:21" x14ac:dyDescent="0.3">
      <c r="C282" s="6" t="s">
        <v>241</v>
      </c>
      <c r="D282" s="6"/>
      <c r="E282" s="6"/>
      <c r="F282" s="6">
        <v>60</v>
      </c>
      <c r="G282" s="6">
        <v>2.5499999999999998</v>
      </c>
      <c r="H282" s="6">
        <v>2.5499999999999998</v>
      </c>
      <c r="I282" s="6">
        <v>23.5</v>
      </c>
      <c r="K282" s="12"/>
      <c r="L282" s="12"/>
      <c r="M282" s="12"/>
      <c r="N282" s="12"/>
      <c r="O282" s="12"/>
      <c r="P282" s="12"/>
      <c r="U282" s="1">
        <v>1675</v>
      </c>
    </row>
    <row r="283" spans="3:21" x14ac:dyDescent="0.3">
      <c r="C283" s="6" t="s">
        <v>244</v>
      </c>
      <c r="D283" s="6"/>
      <c r="E283" s="6"/>
      <c r="F283" s="6">
        <v>27</v>
      </c>
      <c r="G283" s="6">
        <v>49.57</v>
      </c>
      <c r="H283" s="6">
        <v>49.57</v>
      </c>
      <c r="I283" s="6">
        <v>0.5</v>
      </c>
      <c r="K283" s="12"/>
      <c r="L283" s="12"/>
      <c r="M283" s="12"/>
      <c r="N283" s="51"/>
      <c r="O283" s="12"/>
      <c r="P283" s="12"/>
      <c r="U283">
        <v>99</v>
      </c>
    </row>
    <row r="284" spans="3:21" x14ac:dyDescent="0.3">
      <c r="C284" s="6" t="s">
        <v>248</v>
      </c>
      <c r="D284" s="6"/>
      <c r="E284" s="6"/>
      <c r="F284" s="7">
        <v>2408</v>
      </c>
      <c r="G284" s="6">
        <v>3.83</v>
      </c>
      <c r="H284" s="6">
        <v>3.82</v>
      </c>
      <c r="I284" s="6">
        <v>630.6</v>
      </c>
      <c r="K284" s="12"/>
      <c r="L284" s="12"/>
      <c r="M284" s="12"/>
      <c r="N284" s="12"/>
      <c r="O284" s="12"/>
      <c r="P284" s="12"/>
      <c r="U284">
        <v>22</v>
      </c>
    </row>
    <row r="285" spans="3:21" x14ac:dyDescent="0.3">
      <c r="C285" s="6" t="s">
        <v>249</v>
      </c>
      <c r="D285" s="6"/>
      <c r="E285" s="6"/>
      <c r="F285" s="6">
        <v>218</v>
      </c>
      <c r="G285" s="6">
        <v>1.21</v>
      </c>
      <c r="H285" s="6">
        <v>1.21</v>
      </c>
      <c r="I285" s="6">
        <v>179.6</v>
      </c>
      <c r="K285" s="12"/>
      <c r="L285" s="12"/>
      <c r="M285" s="12"/>
      <c r="N285" s="12"/>
      <c r="O285" s="12"/>
      <c r="P285" s="12"/>
      <c r="U285">
        <v>99</v>
      </c>
    </row>
    <row r="286" spans="3:21" x14ac:dyDescent="0.3">
      <c r="C286" s="6" t="s">
        <v>250</v>
      </c>
      <c r="D286" s="6"/>
      <c r="E286" s="6"/>
      <c r="F286" s="6">
        <v>107</v>
      </c>
      <c r="G286" s="6">
        <v>0.67</v>
      </c>
      <c r="H286" s="6">
        <v>0.57999999999999996</v>
      </c>
      <c r="I286" s="6">
        <v>184.9</v>
      </c>
      <c r="K286" s="12"/>
      <c r="L286" s="12"/>
      <c r="M286" s="12"/>
      <c r="N286" s="12"/>
      <c r="O286" s="12"/>
      <c r="P286" s="12"/>
      <c r="U286">
        <v>139</v>
      </c>
    </row>
    <row r="287" spans="3:21" x14ac:dyDescent="0.3">
      <c r="C287" s="6" t="s">
        <v>251</v>
      </c>
      <c r="D287" s="6"/>
      <c r="E287" s="6"/>
      <c r="F287" s="6">
        <v>191</v>
      </c>
      <c r="G287" s="6">
        <v>1.35</v>
      </c>
      <c r="H287" s="6">
        <v>1.33</v>
      </c>
      <c r="I287" s="6">
        <v>143.4</v>
      </c>
      <c r="K287" s="12"/>
      <c r="L287" s="12"/>
      <c r="M287" s="12"/>
      <c r="N287" s="12"/>
      <c r="O287" s="12"/>
      <c r="P287" s="12"/>
      <c r="U287">
        <v>253</v>
      </c>
    </row>
    <row r="288" spans="3:21" x14ac:dyDescent="0.3">
      <c r="C288" s="6" t="s">
        <v>253</v>
      </c>
      <c r="D288" s="6"/>
      <c r="E288" s="6"/>
      <c r="F288" s="7">
        <v>5197</v>
      </c>
      <c r="G288" s="6">
        <v>6.28</v>
      </c>
      <c r="H288" s="6">
        <v>6</v>
      </c>
      <c r="I288" s="6">
        <v>866.3</v>
      </c>
      <c r="K288" s="12"/>
      <c r="L288" s="12"/>
      <c r="M288" s="12"/>
      <c r="N288" s="12"/>
      <c r="O288" s="12"/>
      <c r="P288" s="12"/>
      <c r="U288">
        <v>212</v>
      </c>
    </row>
    <row r="289" spans="3:21" x14ac:dyDescent="0.3">
      <c r="C289" s="6" t="s">
        <v>255</v>
      </c>
      <c r="D289" s="6"/>
      <c r="E289" s="6"/>
      <c r="F289" s="6">
        <v>81</v>
      </c>
      <c r="G289" s="6">
        <v>9.1199999999999992</v>
      </c>
      <c r="H289" s="6">
        <v>9.02</v>
      </c>
      <c r="I289" s="6">
        <v>9</v>
      </c>
      <c r="K289" s="12"/>
      <c r="L289" s="12"/>
      <c r="M289" s="12"/>
      <c r="N289" s="12"/>
      <c r="O289" s="12"/>
      <c r="P289" s="12"/>
      <c r="U289">
        <v>105</v>
      </c>
    </row>
    <row r="290" spans="3:21" x14ac:dyDescent="0.3">
      <c r="C290" s="6" t="s">
        <v>256</v>
      </c>
      <c r="D290" s="6"/>
      <c r="E290" s="6"/>
      <c r="F290" s="7">
        <v>2254</v>
      </c>
      <c r="G290" s="6">
        <v>4.8499999999999996</v>
      </c>
      <c r="H290" s="6">
        <v>4.8499999999999996</v>
      </c>
      <c r="I290" s="6">
        <v>465</v>
      </c>
      <c r="K290" s="12"/>
      <c r="L290" s="12"/>
      <c r="M290" s="12"/>
      <c r="N290" s="12"/>
      <c r="O290" s="12"/>
      <c r="P290" s="12"/>
      <c r="U290">
        <v>226</v>
      </c>
    </row>
    <row r="291" spans="3:21" x14ac:dyDescent="0.3">
      <c r="C291" s="6" t="s">
        <v>257</v>
      </c>
      <c r="D291" s="6"/>
      <c r="E291" s="6"/>
      <c r="F291" s="6">
        <v>163</v>
      </c>
      <c r="G291" s="6">
        <v>0.27</v>
      </c>
      <c r="H291" s="6">
        <v>0.25</v>
      </c>
      <c r="I291" s="6">
        <v>660.4</v>
      </c>
      <c r="K291" s="12"/>
      <c r="L291" s="12"/>
      <c r="M291" s="12"/>
      <c r="N291" s="12"/>
      <c r="O291" s="12"/>
      <c r="P291" s="12"/>
      <c r="U291">
        <v>152</v>
      </c>
    </row>
    <row r="292" spans="3:21" x14ac:dyDescent="0.3">
      <c r="C292" s="6" t="s">
        <v>258</v>
      </c>
      <c r="D292" s="6"/>
      <c r="E292" s="6"/>
      <c r="F292" s="6">
        <v>983</v>
      </c>
      <c r="G292" s="6">
        <v>0.96</v>
      </c>
      <c r="H292" s="6">
        <v>0.96</v>
      </c>
      <c r="I292" s="8">
        <v>1028.4000000000001</v>
      </c>
      <c r="K292" s="12"/>
      <c r="L292" s="12"/>
      <c r="M292" s="12"/>
      <c r="N292" s="12"/>
      <c r="O292" s="12"/>
      <c r="P292" s="12"/>
      <c r="U292">
        <v>74</v>
      </c>
    </row>
    <row r="293" spans="3:21" x14ac:dyDescent="0.3">
      <c r="C293" s="6" t="s">
        <v>259</v>
      </c>
      <c r="D293" s="6"/>
      <c r="E293" s="6"/>
      <c r="F293" s="6">
        <v>340</v>
      </c>
      <c r="G293" s="6">
        <v>7.38</v>
      </c>
      <c r="H293" s="6">
        <v>7.38</v>
      </c>
      <c r="I293" s="6">
        <v>46.1</v>
      </c>
      <c r="K293" s="12"/>
      <c r="L293" s="12"/>
      <c r="M293" s="12"/>
      <c r="N293" s="12"/>
      <c r="O293" s="12"/>
      <c r="P293" s="12"/>
      <c r="U293">
        <v>82</v>
      </c>
    </row>
    <row r="294" spans="3:21" x14ac:dyDescent="0.3">
      <c r="C294" s="6" t="s">
        <v>263</v>
      </c>
      <c r="D294" s="6"/>
      <c r="E294" s="6"/>
      <c r="F294" s="6">
        <v>395</v>
      </c>
      <c r="G294" s="6">
        <v>0.7</v>
      </c>
      <c r="H294" s="6">
        <v>0.7</v>
      </c>
      <c r="I294" s="6">
        <v>562.9</v>
      </c>
      <c r="K294" s="12"/>
      <c r="L294" s="12"/>
      <c r="M294" s="12"/>
      <c r="N294" s="12"/>
      <c r="O294" s="12"/>
      <c r="P294" s="12"/>
      <c r="U294">
        <v>260</v>
      </c>
    </row>
    <row r="295" spans="3:21" x14ac:dyDescent="0.3">
      <c r="C295" s="6" t="s">
        <v>265</v>
      </c>
      <c r="D295" s="6"/>
      <c r="E295" s="6"/>
      <c r="F295" s="6">
        <v>959</v>
      </c>
      <c r="G295" s="6">
        <v>3.52</v>
      </c>
      <c r="H295" s="6">
        <v>3.52</v>
      </c>
      <c r="I295" s="6">
        <v>272.2</v>
      </c>
      <c r="K295" s="12"/>
      <c r="L295" s="12"/>
      <c r="M295" s="12"/>
      <c r="N295" s="12"/>
      <c r="O295" s="12"/>
      <c r="P295" s="12"/>
      <c r="U295">
        <v>807</v>
      </c>
    </row>
    <row r="296" spans="3:21" x14ac:dyDescent="0.3">
      <c r="C296" s="6" t="s">
        <v>270</v>
      </c>
      <c r="D296" s="6"/>
      <c r="E296" s="6"/>
      <c r="F296" s="6">
        <v>336</v>
      </c>
      <c r="G296" s="6">
        <v>39.51</v>
      </c>
      <c r="H296" s="6">
        <v>39.5</v>
      </c>
      <c r="I296" s="6">
        <v>8.5</v>
      </c>
      <c r="K296" s="12"/>
      <c r="L296" s="12"/>
      <c r="M296" s="12"/>
      <c r="N296" s="12"/>
      <c r="O296" s="12"/>
      <c r="P296" s="12"/>
      <c r="U296">
        <v>30</v>
      </c>
    </row>
    <row r="297" spans="3:21" x14ac:dyDescent="0.3">
      <c r="C297" s="6" t="s">
        <v>271</v>
      </c>
      <c r="D297" s="6"/>
      <c r="E297" s="6"/>
      <c r="F297" s="6">
        <v>118</v>
      </c>
      <c r="G297" s="6">
        <v>1.34</v>
      </c>
      <c r="H297" s="6">
        <v>1.34</v>
      </c>
      <c r="I297" s="6">
        <v>87.9</v>
      </c>
      <c r="K297" s="12"/>
      <c r="L297" s="12"/>
      <c r="M297" s="12"/>
      <c r="N297" s="12"/>
      <c r="O297" s="12"/>
      <c r="P297" s="12"/>
      <c r="U297">
        <v>51</v>
      </c>
    </row>
    <row r="298" spans="3:21" x14ac:dyDescent="0.3">
      <c r="C298" s="6" t="s">
        <v>273</v>
      </c>
      <c r="D298" s="6"/>
      <c r="E298" s="6"/>
      <c r="F298" s="6">
        <v>179</v>
      </c>
      <c r="G298" s="6">
        <v>1.51</v>
      </c>
      <c r="H298" s="6">
        <v>1.5</v>
      </c>
      <c r="I298" s="6">
        <v>119.4</v>
      </c>
      <c r="K298" s="12"/>
      <c r="L298" s="12"/>
      <c r="M298" s="12"/>
      <c r="N298" s="12"/>
      <c r="O298" s="12"/>
      <c r="P298" s="12"/>
      <c r="U298">
        <v>973</v>
      </c>
    </row>
    <row r="299" spans="3:21" x14ac:dyDescent="0.3">
      <c r="C299" s="6" t="s">
        <v>274</v>
      </c>
      <c r="D299" s="6"/>
      <c r="E299" s="6"/>
      <c r="F299" s="6">
        <v>681</v>
      </c>
      <c r="G299" s="6">
        <v>29.15</v>
      </c>
      <c r="H299" s="6">
        <v>28.62</v>
      </c>
      <c r="I299" s="6">
        <v>23.8</v>
      </c>
      <c r="K299" s="12"/>
      <c r="L299" s="12"/>
      <c r="M299" s="12"/>
      <c r="N299" s="12"/>
      <c r="O299" s="12"/>
      <c r="P299" s="12"/>
      <c r="U299">
        <v>57</v>
      </c>
    </row>
    <row r="300" spans="3:21" x14ac:dyDescent="0.3">
      <c r="C300" s="6" t="s">
        <v>275</v>
      </c>
      <c r="D300" s="6"/>
      <c r="E300" s="6"/>
      <c r="F300" s="6">
        <v>618</v>
      </c>
      <c r="G300" s="6">
        <v>39.770000000000003</v>
      </c>
      <c r="H300" s="6">
        <v>39.770000000000003</v>
      </c>
      <c r="I300" s="6">
        <v>15.5</v>
      </c>
      <c r="K300" s="12"/>
      <c r="L300" s="12"/>
      <c r="M300" s="12"/>
      <c r="N300" s="12"/>
      <c r="O300" s="12"/>
      <c r="P300" s="12"/>
      <c r="U300">
        <v>146</v>
      </c>
    </row>
    <row r="301" spans="3:21" x14ac:dyDescent="0.3">
      <c r="C301" s="6" t="s">
        <v>276</v>
      </c>
      <c r="D301" s="6"/>
      <c r="E301" s="6"/>
      <c r="F301" s="6">
        <v>363</v>
      </c>
      <c r="G301" s="6">
        <v>20.25</v>
      </c>
      <c r="H301" s="6">
        <v>20.25</v>
      </c>
      <c r="I301" s="6">
        <v>17.899999999999999</v>
      </c>
      <c r="K301" s="12"/>
      <c r="L301" s="12"/>
      <c r="M301" s="12"/>
      <c r="N301" s="12"/>
      <c r="O301" s="12"/>
      <c r="P301" s="12"/>
      <c r="U301">
        <v>145</v>
      </c>
    </row>
    <row r="302" spans="3:21" x14ac:dyDescent="0.3">
      <c r="C302" s="6" t="s">
        <v>277</v>
      </c>
      <c r="D302" s="6"/>
      <c r="E302" s="6"/>
      <c r="F302" s="6">
        <v>66</v>
      </c>
      <c r="G302" s="6">
        <v>0.25</v>
      </c>
      <c r="H302" s="6">
        <v>0.25</v>
      </c>
      <c r="I302" s="6">
        <v>262.5</v>
      </c>
      <c r="K302" s="12"/>
      <c r="L302" s="12"/>
      <c r="M302" s="12"/>
      <c r="N302" s="12"/>
      <c r="O302" s="12"/>
      <c r="P302" s="12"/>
      <c r="U302">
        <v>127</v>
      </c>
    </row>
    <row r="303" spans="3:21" x14ac:dyDescent="0.3">
      <c r="C303" s="6" t="s">
        <v>278</v>
      </c>
      <c r="D303" s="6"/>
      <c r="E303" s="6"/>
      <c r="F303" s="6">
        <v>76</v>
      </c>
      <c r="G303" s="6">
        <v>2.65</v>
      </c>
      <c r="H303" s="6">
        <v>2.64</v>
      </c>
      <c r="I303" s="6">
        <v>28.8</v>
      </c>
      <c r="K303" s="12"/>
      <c r="L303" s="12"/>
      <c r="M303" s="12"/>
      <c r="N303" s="12"/>
      <c r="O303" s="12"/>
      <c r="P303" s="12"/>
      <c r="U303">
        <v>50</v>
      </c>
    </row>
    <row r="304" spans="3:21" x14ac:dyDescent="0.3">
      <c r="C304" s="6" t="s">
        <v>280</v>
      </c>
      <c r="D304" s="6"/>
      <c r="E304" s="6"/>
      <c r="F304" s="6">
        <v>193</v>
      </c>
      <c r="G304" s="6">
        <v>0.56000000000000005</v>
      </c>
      <c r="H304" s="6">
        <v>0.56000000000000005</v>
      </c>
      <c r="I304" s="6">
        <v>347.1</v>
      </c>
      <c r="K304" s="12"/>
      <c r="L304" s="12"/>
      <c r="M304" s="12"/>
      <c r="N304" s="12"/>
      <c r="O304" s="12"/>
      <c r="P304" s="12"/>
      <c r="U304">
        <v>369</v>
      </c>
    </row>
    <row r="305" spans="3:21" x14ac:dyDescent="0.3">
      <c r="C305" s="6" t="s">
        <v>281</v>
      </c>
      <c r="D305" s="6"/>
      <c r="E305" s="6"/>
      <c r="F305" s="6">
        <v>23</v>
      </c>
      <c r="G305" s="6">
        <v>1.36</v>
      </c>
      <c r="H305" s="6">
        <v>1.36</v>
      </c>
      <c r="I305" s="6">
        <v>16.899999999999999</v>
      </c>
      <c r="K305" s="12"/>
      <c r="L305" s="12"/>
      <c r="M305" s="12"/>
      <c r="N305" s="12"/>
      <c r="O305" s="12"/>
      <c r="P305" s="12"/>
      <c r="U305" s="1">
        <v>1084</v>
      </c>
    </row>
    <row r="306" spans="3:21" x14ac:dyDescent="0.3">
      <c r="C306" s="6" t="s">
        <v>284</v>
      </c>
      <c r="D306" s="6"/>
      <c r="E306" s="6"/>
      <c r="F306" s="6">
        <v>484</v>
      </c>
      <c r="G306" s="6">
        <v>4.24</v>
      </c>
      <c r="H306" s="6">
        <v>3.93</v>
      </c>
      <c r="I306" s="6">
        <v>123</v>
      </c>
      <c r="K306" s="12"/>
      <c r="L306" s="12"/>
      <c r="M306" s="12"/>
      <c r="N306" s="12"/>
      <c r="O306" s="12"/>
      <c r="P306" s="12"/>
      <c r="U306">
        <v>95</v>
      </c>
    </row>
    <row r="307" spans="3:21" x14ac:dyDescent="0.3">
      <c r="C307" s="6" t="s">
        <v>285</v>
      </c>
      <c r="D307" s="6"/>
      <c r="E307" s="6"/>
      <c r="F307" s="6">
        <v>361</v>
      </c>
      <c r="G307" s="6">
        <v>3.99</v>
      </c>
      <c r="H307" s="6">
        <v>3.99</v>
      </c>
      <c r="I307" s="6">
        <v>90.6</v>
      </c>
      <c r="K307" s="12"/>
      <c r="L307" s="12"/>
      <c r="M307" s="12"/>
      <c r="N307" s="12"/>
      <c r="O307" s="12"/>
      <c r="P307" s="12"/>
      <c r="U307">
        <v>166</v>
      </c>
    </row>
    <row r="308" spans="3:21" x14ac:dyDescent="0.3">
      <c r="C308" s="6" t="s">
        <v>287</v>
      </c>
      <c r="D308" s="6"/>
      <c r="E308" s="6"/>
      <c r="F308" s="6">
        <v>890</v>
      </c>
      <c r="G308" s="6">
        <v>5.45</v>
      </c>
      <c r="H308" s="6">
        <v>5.45</v>
      </c>
      <c r="I308" s="6">
        <v>163.19999999999999</v>
      </c>
      <c r="K308" s="12"/>
      <c r="L308" s="12"/>
      <c r="M308" s="12"/>
      <c r="N308" s="12"/>
      <c r="O308" s="12"/>
      <c r="P308" s="12"/>
      <c r="U308">
        <v>44</v>
      </c>
    </row>
    <row r="309" spans="3:21" x14ac:dyDescent="0.3">
      <c r="C309" s="6" t="s">
        <v>286</v>
      </c>
      <c r="D309" s="6"/>
      <c r="E309" s="6"/>
      <c r="F309" s="6">
        <v>355</v>
      </c>
      <c r="G309" s="6">
        <v>8.59</v>
      </c>
      <c r="H309" s="6">
        <v>8.58</v>
      </c>
      <c r="I309" s="6">
        <v>41.4</v>
      </c>
      <c r="K309" s="12"/>
      <c r="L309" s="12"/>
      <c r="M309" s="12"/>
      <c r="N309" s="12"/>
      <c r="O309" s="12"/>
      <c r="P309" s="12"/>
      <c r="U309">
        <v>94</v>
      </c>
    </row>
    <row r="310" spans="3:21" x14ac:dyDescent="0.3">
      <c r="C310" s="6" t="s">
        <v>288</v>
      </c>
      <c r="D310" s="6"/>
      <c r="E310" s="6"/>
      <c r="F310" s="6">
        <v>97</v>
      </c>
      <c r="G310" s="6">
        <v>0.61</v>
      </c>
      <c r="H310" s="6">
        <v>0.61</v>
      </c>
      <c r="I310" s="6">
        <v>159.69999999999999</v>
      </c>
      <c r="K310" s="12"/>
      <c r="L310" s="12"/>
      <c r="M310" s="12"/>
      <c r="N310" s="12"/>
      <c r="O310" s="12"/>
      <c r="P310" s="12"/>
      <c r="U310">
        <v>78</v>
      </c>
    </row>
    <row r="311" spans="3:21" x14ac:dyDescent="0.3">
      <c r="C311" s="6" t="s">
        <v>289</v>
      </c>
      <c r="D311" s="6"/>
      <c r="E311" s="6"/>
      <c r="F311" s="6">
        <v>209</v>
      </c>
      <c r="G311" s="6">
        <v>2.88</v>
      </c>
      <c r="H311" s="6">
        <v>2.88</v>
      </c>
      <c r="I311" s="6">
        <v>72.7</v>
      </c>
      <c r="K311" s="12"/>
      <c r="L311" s="12"/>
      <c r="M311" s="12"/>
      <c r="N311" s="12"/>
      <c r="O311" s="12"/>
      <c r="P311" s="12"/>
      <c r="U311">
        <v>53</v>
      </c>
    </row>
    <row r="312" spans="3:21" x14ac:dyDescent="0.3">
      <c r="C312" s="6" t="s">
        <v>291</v>
      </c>
      <c r="D312" s="6"/>
      <c r="E312" s="6"/>
      <c r="F312" s="6">
        <v>15</v>
      </c>
      <c r="G312" s="6">
        <v>0.22</v>
      </c>
      <c r="H312" s="6">
        <v>0.22</v>
      </c>
      <c r="I312" s="6">
        <v>67.2</v>
      </c>
      <c r="K312" s="12"/>
      <c r="L312" s="12"/>
      <c r="M312" s="12"/>
      <c r="N312" s="12"/>
      <c r="O312" s="12"/>
      <c r="P312" s="12"/>
      <c r="U312">
        <v>600</v>
      </c>
    </row>
    <row r="313" spans="3:21" x14ac:dyDescent="0.3">
      <c r="C313" s="6" t="s">
        <v>292</v>
      </c>
      <c r="D313" s="6"/>
      <c r="E313" s="6"/>
      <c r="F313" s="6">
        <v>111</v>
      </c>
      <c r="G313" s="6">
        <v>0.77</v>
      </c>
      <c r="H313" s="6">
        <v>0.76</v>
      </c>
      <c r="I313" s="6">
        <v>145.30000000000001</v>
      </c>
      <c r="K313" s="12"/>
      <c r="L313" s="12"/>
      <c r="M313" s="12"/>
      <c r="N313" s="12"/>
      <c r="O313" s="12"/>
      <c r="P313" s="12"/>
      <c r="U313">
        <v>60</v>
      </c>
    </row>
    <row r="314" spans="3:21" x14ac:dyDescent="0.3">
      <c r="C314" s="6" t="s">
        <v>294</v>
      </c>
      <c r="D314" s="6"/>
      <c r="E314" s="6"/>
      <c r="F314" s="6">
        <v>108</v>
      </c>
      <c r="G314" s="6">
        <v>3.4</v>
      </c>
      <c r="H314" s="6">
        <v>3.4</v>
      </c>
      <c r="I314" s="6">
        <v>31.7</v>
      </c>
      <c r="K314" s="12"/>
      <c r="L314" s="12"/>
      <c r="M314" s="12"/>
      <c r="N314" s="12"/>
      <c r="O314" s="12"/>
      <c r="P314" s="12"/>
      <c r="U314" s="1">
        <v>1262</v>
      </c>
    </row>
    <row r="315" spans="3:21" x14ac:dyDescent="0.3">
      <c r="C315" s="6" t="s">
        <v>295</v>
      </c>
      <c r="D315" s="6"/>
      <c r="E315" s="6"/>
      <c r="F315" s="6">
        <v>258</v>
      </c>
      <c r="G315" s="6">
        <v>0.92</v>
      </c>
      <c r="H315" s="6">
        <v>0.92</v>
      </c>
      <c r="I315" s="6">
        <v>281.60000000000002</v>
      </c>
      <c r="K315" s="12"/>
      <c r="L315" s="12"/>
      <c r="M315" s="12"/>
      <c r="N315" s="12"/>
      <c r="O315" s="12"/>
      <c r="P315" s="12"/>
      <c r="U315">
        <v>34</v>
      </c>
    </row>
    <row r="316" spans="3:21" x14ac:dyDescent="0.3">
      <c r="C316" s="6" t="s">
        <v>298</v>
      </c>
      <c r="D316" s="6"/>
      <c r="E316" s="6"/>
      <c r="F316" s="6">
        <v>128</v>
      </c>
      <c r="G316" s="6">
        <v>2.75</v>
      </c>
      <c r="H316" s="6">
        <v>2.75</v>
      </c>
      <c r="I316" s="6">
        <v>46.6</v>
      </c>
      <c r="K316" s="12"/>
      <c r="L316" s="12"/>
      <c r="M316" s="12"/>
      <c r="N316" s="12"/>
      <c r="O316" s="12"/>
      <c r="P316" s="12"/>
      <c r="U316" s="1">
        <v>1371</v>
      </c>
    </row>
    <row r="317" spans="3:21" x14ac:dyDescent="0.3">
      <c r="C317" s="6" t="s">
        <v>304</v>
      </c>
      <c r="D317" s="6"/>
      <c r="E317" s="6"/>
      <c r="F317" s="6">
        <v>212</v>
      </c>
      <c r="G317" s="6">
        <v>2.62</v>
      </c>
      <c r="H317" s="6">
        <v>2.62</v>
      </c>
      <c r="I317" s="6">
        <v>80.900000000000006</v>
      </c>
      <c r="K317" s="12"/>
      <c r="L317" s="12"/>
      <c r="M317" s="12"/>
      <c r="N317" s="12"/>
      <c r="O317" s="12"/>
      <c r="P317" s="12"/>
      <c r="U317">
        <v>203</v>
      </c>
    </row>
    <row r="318" spans="3:21" x14ac:dyDescent="0.3">
      <c r="C318" s="6" t="s">
        <v>305</v>
      </c>
      <c r="D318" s="6"/>
      <c r="E318" s="6"/>
      <c r="F318" s="6">
        <v>306</v>
      </c>
      <c r="G318" s="6">
        <v>6.34</v>
      </c>
      <c r="H318" s="6">
        <v>6.34</v>
      </c>
      <c r="I318" s="6">
        <v>48.3</v>
      </c>
      <c r="K318" s="12"/>
      <c r="L318" s="12"/>
      <c r="M318" s="12"/>
      <c r="N318" s="12"/>
      <c r="O318" s="12"/>
      <c r="P318" s="12"/>
      <c r="U318">
        <v>376</v>
      </c>
    </row>
    <row r="319" spans="3:21" x14ac:dyDescent="0.3">
      <c r="C319" s="6" t="s">
        <v>306</v>
      </c>
      <c r="D319" s="6"/>
      <c r="E319" s="6"/>
      <c r="F319" s="6">
        <v>113</v>
      </c>
      <c r="G319" s="6">
        <v>3.2</v>
      </c>
      <c r="H319" s="6">
        <v>3.2</v>
      </c>
      <c r="I319" s="6">
        <v>35.299999999999997</v>
      </c>
      <c r="K319" s="12"/>
      <c r="L319" s="12"/>
      <c r="M319" s="12"/>
      <c r="N319" s="12"/>
      <c r="O319" s="12"/>
      <c r="P319" s="12"/>
      <c r="U319" s="1">
        <v>2467</v>
      </c>
    </row>
    <row r="320" spans="3:21" x14ac:dyDescent="0.3">
      <c r="C320" s="6" t="s">
        <v>308</v>
      </c>
      <c r="D320" s="6"/>
      <c r="E320" s="6"/>
      <c r="F320" s="6">
        <v>99</v>
      </c>
      <c r="G320" s="6">
        <v>61.12</v>
      </c>
      <c r="H320" s="6">
        <v>61</v>
      </c>
      <c r="I320" s="6">
        <v>1.6</v>
      </c>
      <c r="K320" s="12"/>
      <c r="L320" s="12"/>
      <c r="M320" s="12"/>
      <c r="N320" s="12"/>
      <c r="O320" s="12"/>
      <c r="P320" s="12"/>
      <c r="U320">
        <v>44</v>
      </c>
    </row>
    <row r="321" spans="3:21" x14ac:dyDescent="0.3">
      <c r="C321" s="6" t="s">
        <v>309</v>
      </c>
      <c r="D321" s="6"/>
      <c r="E321" s="6"/>
      <c r="F321" s="7">
        <v>1659</v>
      </c>
      <c r="G321" s="6">
        <v>12.45</v>
      </c>
      <c r="H321" s="6">
        <v>12.22</v>
      </c>
      <c r="I321" s="6">
        <v>135.69999999999999</v>
      </c>
      <c r="K321" s="12"/>
      <c r="L321" s="12"/>
      <c r="M321" s="12"/>
      <c r="N321" s="12"/>
      <c r="O321" s="12"/>
      <c r="P321" s="12"/>
      <c r="U321">
        <v>149</v>
      </c>
    </row>
    <row r="322" spans="3:21" x14ac:dyDescent="0.3">
      <c r="C322" s="6" t="s">
        <v>310</v>
      </c>
      <c r="D322" s="6"/>
      <c r="E322" s="6"/>
      <c r="F322" s="6">
        <v>42</v>
      </c>
      <c r="G322" s="6">
        <v>2.15</v>
      </c>
      <c r="H322" s="6">
        <v>2.15</v>
      </c>
      <c r="I322" s="6">
        <v>19.600000000000001</v>
      </c>
      <c r="K322" s="12"/>
      <c r="L322" s="12"/>
      <c r="M322" s="12"/>
      <c r="N322" s="12"/>
      <c r="O322" s="12"/>
      <c r="P322" s="12"/>
      <c r="U322">
        <v>170</v>
      </c>
    </row>
    <row r="323" spans="3:21" x14ac:dyDescent="0.3">
      <c r="C323" s="6" t="s">
        <v>312</v>
      </c>
      <c r="D323" s="6"/>
      <c r="E323" s="6"/>
      <c r="F323" s="6">
        <v>516</v>
      </c>
      <c r="G323" s="6">
        <v>2.2200000000000002</v>
      </c>
      <c r="H323" s="6">
        <v>2.2200000000000002</v>
      </c>
      <c r="I323" s="6">
        <v>232</v>
      </c>
      <c r="K323" s="12"/>
      <c r="L323" s="12"/>
      <c r="M323" s="12"/>
      <c r="N323" s="12"/>
      <c r="O323" s="12"/>
      <c r="P323" s="12"/>
      <c r="U323">
        <v>609</v>
      </c>
    </row>
    <row r="324" spans="3:21" x14ac:dyDescent="0.3">
      <c r="C324" s="6" t="s">
        <v>315</v>
      </c>
      <c r="D324" s="6"/>
      <c r="E324" s="6"/>
      <c r="F324" s="6">
        <v>96</v>
      </c>
      <c r="G324" s="6">
        <v>1.82</v>
      </c>
      <c r="H324" s="6">
        <v>1.82</v>
      </c>
      <c r="I324" s="6">
        <v>52.8</v>
      </c>
      <c r="K324" s="12"/>
      <c r="L324" s="12"/>
      <c r="M324" s="12"/>
      <c r="N324" s="12"/>
      <c r="O324" s="12"/>
      <c r="P324" s="12"/>
      <c r="U324">
        <v>526</v>
      </c>
    </row>
    <row r="325" spans="3:21" x14ac:dyDescent="0.3">
      <c r="C325" s="6" t="s">
        <v>316</v>
      </c>
      <c r="D325" s="6"/>
      <c r="E325" s="6"/>
      <c r="F325" s="6">
        <v>20</v>
      </c>
      <c r="G325" s="6">
        <v>4.4000000000000004</v>
      </c>
      <c r="H325" s="6">
        <v>4.4000000000000004</v>
      </c>
      <c r="I325" s="6">
        <v>4.5</v>
      </c>
      <c r="K325" s="12"/>
      <c r="L325" s="12"/>
      <c r="M325" s="12"/>
      <c r="N325" s="12"/>
      <c r="O325" s="12"/>
      <c r="P325" s="12"/>
      <c r="U325">
        <v>175</v>
      </c>
    </row>
    <row r="326" spans="3:21" x14ac:dyDescent="0.3">
      <c r="C326" s="6" t="s">
        <v>317</v>
      </c>
      <c r="D326" s="6"/>
      <c r="E326" s="6"/>
      <c r="F326" s="6">
        <v>354</v>
      </c>
      <c r="G326" s="6">
        <v>7.69</v>
      </c>
      <c r="H326" s="6">
        <v>7.68</v>
      </c>
      <c r="I326" s="6">
        <v>46.1</v>
      </c>
      <c r="K326" s="12"/>
      <c r="L326" s="12"/>
      <c r="M326" s="12"/>
      <c r="N326" s="12"/>
      <c r="O326" s="12"/>
      <c r="P326" s="12"/>
      <c r="U326">
        <v>142</v>
      </c>
    </row>
    <row r="327" spans="3:21" x14ac:dyDescent="0.3">
      <c r="C327" s="6" t="s">
        <v>318</v>
      </c>
      <c r="D327" s="6"/>
      <c r="E327" s="6"/>
      <c r="F327" s="7">
        <v>1109</v>
      </c>
      <c r="G327" s="6">
        <v>3.01</v>
      </c>
      <c r="H327" s="6">
        <v>2.95</v>
      </c>
      <c r="I327" s="6">
        <v>376</v>
      </c>
      <c r="K327" s="12"/>
      <c r="L327" s="12"/>
      <c r="M327" s="12"/>
      <c r="N327" s="12"/>
      <c r="O327" s="12"/>
      <c r="P327" s="12"/>
      <c r="U327">
        <v>21</v>
      </c>
    </row>
    <row r="328" spans="3:21" x14ac:dyDescent="0.3">
      <c r="C328" s="6" t="s">
        <v>319</v>
      </c>
      <c r="D328" s="6"/>
      <c r="E328" s="6"/>
      <c r="F328" s="7">
        <v>1785</v>
      </c>
      <c r="G328" s="6">
        <v>2.37</v>
      </c>
      <c r="H328" s="6">
        <v>2.31</v>
      </c>
      <c r="I328" s="6">
        <v>772.2</v>
      </c>
      <c r="K328" s="12"/>
      <c r="L328" s="12"/>
      <c r="M328" s="12"/>
      <c r="N328" s="12"/>
      <c r="O328" s="12"/>
      <c r="P328" s="12"/>
      <c r="U328">
        <v>59</v>
      </c>
    </row>
    <row r="329" spans="3:21" x14ac:dyDescent="0.3">
      <c r="C329" s="6" t="s">
        <v>150</v>
      </c>
      <c r="D329" s="6"/>
      <c r="E329" s="6"/>
      <c r="F329" s="6">
        <v>284</v>
      </c>
      <c r="G329" s="6">
        <v>17.920000000000002</v>
      </c>
      <c r="H329" s="6">
        <v>17.579999999999998</v>
      </c>
      <c r="I329" s="6">
        <v>16.2</v>
      </c>
      <c r="K329" s="12"/>
      <c r="L329" s="12"/>
      <c r="M329" s="12"/>
      <c r="N329" s="12"/>
      <c r="O329" s="12"/>
      <c r="P329" s="12"/>
      <c r="U329">
        <v>247</v>
      </c>
    </row>
    <row r="330" spans="3:21" x14ac:dyDescent="0.3">
      <c r="C330" s="6" t="s">
        <v>320</v>
      </c>
      <c r="D330" s="6"/>
      <c r="E330" s="6"/>
      <c r="F330" s="6">
        <v>517</v>
      </c>
      <c r="G330" s="6">
        <v>5.88</v>
      </c>
      <c r="H330" s="6">
        <v>5.88</v>
      </c>
      <c r="I330" s="6">
        <v>87.9</v>
      </c>
      <c r="K330" s="12"/>
      <c r="L330" s="12"/>
      <c r="M330" s="12"/>
      <c r="N330" s="12"/>
      <c r="O330" s="12"/>
      <c r="P330" s="12"/>
      <c r="U330">
        <v>71</v>
      </c>
    </row>
    <row r="331" spans="3:21" x14ac:dyDescent="0.3">
      <c r="C331" s="6" t="s">
        <v>321</v>
      </c>
      <c r="D331" s="6"/>
      <c r="E331" s="6"/>
      <c r="F331" s="6">
        <v>355</v>
      </c>
      <c r="G331" s="6">
        <v>17.29</v>
      </c>
      <c r="H331" s="6">
        <v>17.29</v>
      </c>
      <c r="I331" s="6">
        <v>20.5</v>
      </c>
      <c r="K331" s="12"/>
      <c r="L331" s="12"/>
      <c r="M331" s="12"/>
      <c r="N331" s="12"/>
      <c r="O331" s="12"/>
      <c r="P331" s="12"/>
      <c r="U331">
        <v>935</v>
      </c>
    </row>
    <row r="332" spans="3:21" x14ac:dyDescent="0.3">
      <c r="C332" s="6" t="s">
        <v>322</v>
      </c>
      <c r="D332" s="6"/>
      <c r="E332" s="6"/>
      <c r="F332" s="6">
        <v>42</v>
      </c>
      <c r="G332" s="6">
        <v>0.13</v>
      </c>
      <c r="H332" s="6">
        <v>0.13</v>
      </c>
      <c r="I332" s="6">
        <v>331.2</v>
      </c>
      <c r="K332" s="12"/>
      <c r="L332" s="12"/>
      <c r="M332" s="12"/>
      <c r="N332" s="12"/>
      <c r="O332" s="12"/>
      <c r="P332" s="12"/>
      <c r="U332">
        <v>82</v>
      </c>
    </row>
    <row r="333" spans="3:21" x14ac:dyDescent="0.3">
      <c r="C333" s="6" t="s">
        <v>323</v>
      </c>
      <c r="D333" s="6"/>
      <c r="E333" s="6"/>
      <c r="F333" s="6">
        <v>130</v>
      </c>
      <c r="G333" s="6">
        <v>2.78</v>
      </c>
      <c r="H333" s="6">
        <v>2.78</v>
      </c>
      <c r="I333" s="6">
        <v>46.8</v>
      </c>
      <c r="K333" s="12"/>
      <c r="L333" s="12"/>
      <c r="M333" s="12"/>
      <c r="N333" s="12"/>
      <c r="O333" s="12"/>
      <c r="P333" s="12"/>
      <c r="U333">
        <v>24</v>
      </c>
    </row>
    <row r="334" spans="3:21" x14ac:dyDescent="0.3">
      <c r="C334" s="6" t="s">
        <v>300</v>
      </c>
      <c r="D334" s="6"/>
      <c r="E334" s="6"/>
      <c r="F334" s="6">
        <v>264</v>
      </c>
      <c r="G334" s="6">
        <v>22.9</v>
      </c>
      <c r="H334" s="6">
        <v>22.87</v>
      </c>
      <c r="I334" s="6">
        <v>11.5</v>
      </c>
      <c r="K334" s="12"/>
      <c r="L334" s="12"/>
      <c r="M334" s="12"/>
      <c r="N334" s="12"/>
      <c r="O334" s="12"/>
      <c r="P334" s="12"/>
      <c r="U334">
        <v>22</v>
      </c>
    </row>
    <row r="335" spans="3:21" x14ac:dyDescent="0.3">
      <c r="C335" s="6" t="s">
        <v>301</v>
      </c>
      <c r="D335" s="6"/>
      <c r="E335" s="6"/>
      <c r="F335" s="6">
        <v>350</v>
      </c>
      <c r="G335" s="6">
        <v>8.07</v>
      </c>
      <c r="H335" s="6">
        <v>8.07</v>
      </c>
      <c r="I335" s="6">
        <v>43.3</v>
      </c>
      <c r="K335" s="12"/>
      <c r="L335" s="12"/>
      <c r="M335" s="12"/>
      <c r="N335" s="12"/>
      <c r="O335" s="12"/>
      <c r="P335" s="12"/>
      <c r="U335">
        <v>176</v>
      </c>
    </row>
    <row r="336" spans="3:21" x14ac:dyDescent="0.3">
      <c r="C336" s="6" t="s">
        <v>302</v>
      </c>
      <c r="D336" s="6"/>
      <c r="E336" s="6"/>
      <c r="F336" s="6">
        <v>319</v>
      </c>
      <c r="G336" s="6">
        <v>0.88</v>
      </c>
      <c r="H336" s="6">
        <v>0.86</v>
      </c>
      <c r="I336" s="6">
        <v>372.5</v>
      </c>
      <c r="K336" s="12"/>
      <c r="L336" s="12"/>
      <c r="M336" s="12"/>
      <c r="N336" s="12"/>
      <c r="O336" s="12"/>
      <c r="P336" s="12"/>
      <c r="U336">
        <v>672</v>
      </c>
    </row>
    <row r="337" spans="3:21" x14ac:dyDescent="0.3">
      <c r="C337" s="6" t="s">
        <v>303</v>
      </c>
      <c r="D337" s="6"/>
      <c r="E337" s="6"/>
      <c r="F337" s="6">
        <v>83</v>
      </c>
      <c r="G337" s="6">
        <v>5.64</v>
      </c>
      <c r="H337" s="6">
        <v>5.58</v>
      </c>
      <c r="I337" s="6">
        <v>14.9</v>
      </c>
      <c r="K337" s="12"/>
      <c r="L337" s="12"/>
      <c r="M337" s="12"/>
      <c r="N337" s="12"/>
      <c r="O337" s="12"/>
      <c r="P337" s="12"/>
      <c r="U337">
        <v>61</v>
      </c>
    </row>
    <row r="338" spans="3:21" x14ac:dyDescent="0.3">
      <c r="C338" s="6" t="s">
        <v>325</v>
      </c>
      <c r="D338" s="6"/>
      <c r="E338" s="6"/>
      <c r="F338" s="6">
        <v>252</v>
      </c>
      <c r="G338" s="6">
        <v>4.2300000000000004</v>
      </c>
      <c r="H338" s="6">
        <v>4.2300000000000004</v>
      </c>
      <c r="I338" s="6">
        <v>59.6</v>
      </c>
      <c r="K338" s="12"/>
      <c r="L338" s="12"/>
      <c r="M338" s="12"/>
      <c r="N338" s="12"/>
      <c r="O338" s="12"/>
      <c r="P338" s="12"/>
      <c r="U338">
        <v>431</v>
      </c>
    </row>
    <row r="339" spans="3:21" x14ac:dyDescent="0.3">
      <c r="C339" s="6" t="s">
        <v>327</v>
      </c>
      <c r="D339" s="6"/>
      <c r="E339" s="6"/>
      <c r="F339" s="6">
        <v>169</v>
      </c>
      <c r="G339" s="6">
        <v>1.47</v>
      </c>
      <c r="H339" s="6">
        <v>1.47</v>
      </c>
      <c r="I339" s="6">
        <v>115</v>
      </c>
      <c r="K339" s="12"/>
      <c r="L339" s="12"/>
      <c r="M339" s="12"/>
      <c r="N339" s="12"/>
      <c r="O339" s="12"/>
      <c r="P339" s="12"/>
      <c r="U339">
        <v>181</v>
      </c>
    </row>
    <row r="340" spans="3:21" x14ac:dyDescent="0.3">
      <c r="C340" s="6" t="s">
        <v>328</v>
      </c>
      <c r="D340" s="6"/>
      <c r="E340" s="6"/>
      <c r="F340" s="6">
        <v>26</v>
      </c>
      <c r="G340" s="6">
        <v>1.03</v>
      </c>
      <c r="H340" s="6">
        <v>1.03</v>
      </c>
      <c r="I340" s="6">
        <v>25.2</v>
      </c>
      <c r="K340" s="12"/>
      <c r="L340" s="12"/>
      <c r="M340" s="12"/>
      <c r="N340" s="12"/>
      <c r="O340" s="12"/>
      <c r="P340" s="12"/>
      <c r="U340">
        <v>53</v>
      </c>
    </row>
    <row r="341" spans="3:21" x14ac:dyDescent="0.3">
      <c r="C341" s="6" t="s">
        <v>329</v>
      </c>
      <c r="D341" s="6"/>
      <c r="E341" s="6"/>
      <c r="F341" s="6">
        <v>37</v>
      </c>
      <c r="G341" s="6">
        <v>3.31</v>
      </c>
      <c r="H341" s="6">
        <v>3.27</v>
      </c>
      <c r="I341" s="6">
        <v>11.3</v>
      </c>
      <c r="K341" s="12"/>
      <c r="L341" s="12"/>
      <c r="M341" s="12"/>
      <c r="N341" s="12"/>
      <c r="O341" s="12"/>
      <c r="P341" s="12"/>
      <c r="U341">
        <v>119</v>
      </c>
    </row>
    <row r="342" spans="3:21" x14ac:dyDescent="0.3">
      <c r="C342" s="6" t="s">
        <v>331</v>
      </c>
      <c r="D342" s="6"/>
      <c r="E342" s="6"/>
      <c r="F342" s="7">
        <v>1630</v>
      </c>
      <c r="G342" s="6">
        <v>5.42</v>
      </c>
      <c r="H342" s="6">
        <v>5.32</v>
      </c>
      <c r="I342" s="6">
        <v>306.3</v>
      </c>
      <c r="K342" s="12"/>
      <c r="L342" s="12"/>
      <c r="M342" s="12"/>
      <c r="N342" s="12"/>
      <c r="O342" s="12"/>
      <c r="P342" s="12"/>
      <c r="U342">
        <v>357</v>
      </c>
    </row>
    <row r="343" spans="3:21" x14ac:dyDescent="0.3">
      <c r="C343" s="6" t="s">
        <v>332</v>
      </c>
      <c r="D343" s="6"/>
      <c r="E343" s="6"/>
      <c r="F343" s="6">
        <v>124</v>
      </c>
      <c r="G343" s="6">
        <v>1.86</v>
      </c>
      <c r="H343" s="6">
        <v>1.86</v>
      </c>
      <c r="I343" s="6">
        <v>66.599999999999994</v>
      </c>
      <c r="K343" s="12"/>
      <c r="L343" s="12"/>
      <c r="M343" s="12"/>
      <c r="N343" s="12"/>
      <c r="O343" s="12"/>
      <c r="P343" s="12"/>
      <c r="U343">
        <v>259</v>
      </c>
    </row>
    <row r="344" spans="3:21" x14ac:dyDescent="0.3">
      <c r="C344" s="6" t="s">
        <v>334</v>
      </c>
      <c r="D344" s="6"/>
      <c r="E344" s="6"/>
      <c r="F344" s="6">
        <v>113</v>
      </c>
      <c r="G344" s="6">
        <v>7.61</v>
      </c>
      <c r="H344" s="6">
        <v>7.61</v>
      </c>
      <c r="I344" s="6">
        <v>14.9</v>
      </c>
      <c r="K344" s="12"/>
      <c r="L344" s="12"/>
      <c r="M344" s="12"/>
      <c r="N344" s="12"/>
      <c r="O344" s="12"/>
      <c r="P344" s="12"/>
      <c r="U344">
        <v>681</v>
      </c>
    </row>
    <row r="345" spans="3:21" x14ac:dyDescent="0.3">
      <c r="C345" s="6" t="s">
        <v>335</v>
      </c>
      <c r="D345" s="6"/>
      <c r="E345" s="6"/>
      <c r="F345" s="6">
        <v>58</v>
      </c>
      <c r="G345" s="6">
        <v>0.48</v>
      </c>
      <c r="H345" s="6">
        <v>0.48</v>
      </c>
      <c r="I345" s="6">
        <v>121.6</v>
      </c>
      <c r="K345" s="12"/>
      <c r="L345" s="12"/>
      <c r="M345" s="12"/>
      <c r="N345" s="12"/>
      <c r="O345" s="12"/>
      <c r="P345" s="12"/>
      <c r="U345">
        <v>850</v>
      </c>
    </row>
    <row r="346" spans="3:21" x14ac:dyDescent="0.3">
      <c r="C346" s="6" t="s">
        <v>336</v>
      </c>
      <c r="D346" s="6"/>
      <c r="E346" s="6"/>
      <c r="F346" s="6">
        <v>103</v>
      </c>
      <c r="G346" s="6">
        <v>5.72</v>
      </c>
      <c r="H346" s="6">
        <v>5.72</v>
      </c>
      <c r="I346" s="6">
        <v>18</v>
      </c>
      <c r="K346" s="12"/>
      <c r="L346" s="12"/>
      <c r="M346" s="12"/>
      <c r="N346" s="12"/>
      <c r="O346" s="12"/>
      <c r="P346" s="12"/>
      <c r="U346">
        <v>61</v>
      </c>
    </row>
    <row r="347" spans="3:21" x14ac:dyDescent="0.3">
      <c r="C347" s="6" t="s">
        <v>338</v>
      </c>
      <c r="D347" s="6"/>
      <c r="E347" s="6"/>
      <c r="F347" s="6">
        <v>506</v>
      </c>
      <c r="G347" s="6">
        <v>5.15</v>
      </c>
      <c r="H347" s="6">
        <v>5.15</v>
      </c>
      <c r="I347" s="6">
        <v>98.2</v>
      </c>
      <c r="K347" s="12"/>
      <c r="L347" s="12"/>
      <c r="M347" s="12"/>
      <c r="N347" s="12"/>
      <c r="O347" s="12"/>
      <c r="P347" s="12"/>
      <c r="U347">
        <v>888</v>
      </c>
    </row>
    <row r="348" spans="3:21" x14ac:dyDescent="0.3">
      <c r="C348" s="6" t="s">
        <v>341</v>
      </c>
      <c r="D348" s="6"/>
      <c r="E348" s="6"/>
      <c r="F348" s="6">
        <v>108</v>
      </c>
      <c r="G348" s="6">
        <v>2.84</v>
      </c>
      <c r="H348" s="6">
        <v>2.6</v>
      </c>
      <c r="I348" s="6">
        <v>41.5</v>
      </c>
      <c r="K348" s="12"/>
      <c r="L348" s="12"/>
      <c r="M348" s="12"/>
      <c r="N348" s="12"/>
      <c r="O348" s="12"/>
      <c r="P348" s="12"/>
      <c r="U348">
        <v>329</v>
      </c>
    </row>
    <row r="349" spans="3:21" x14ac:dyDescent="0.3">
      <c r="C349" s="6" t="s">
        <v>343</v>
      </c>
      <c r="D349" s="6"/>
      <c r="E349" s="6"/>
      <c r="F349" s="6">
        <v>541</v>
      </c>
      <c r="G349" s="6">
        <v>52.14</v>
      </c>
      <c r="H349" s="6">
        <v>51.21</v>
      </c>
      <c r="I349" s="6">
        <v>10.6</v>
      </c>
      <c r="K349" s="12"/>
      <c r="L349" s="12"/>
      <c r="M349" s="12"/>
      <c r="N349" s="12"/>
      <c r="O349" s="12"/>
      <c r="P349" s="12"/>
      <c r="U349">
        <v>168</v>
      </c>
    </row>
    <row r="350" spans="3:21" x14ac:dyDescent="0.3">
      <c r="C350" s="6" t="s">
        <v>344</v>
      </c>
      <c r="D350" s="6"/>
      <c r="E350" s="6"/>
      <c r="F350" s="6">
        <v>242</v>
      </c>
      <c r="G350" s="6">
        <v>2.63</v>
      </c>
      <c r="H350" s="6">
        <v>1.84</v>
      </c>
      <c r="I350" s="6">
        <v>131.19999999999999</v>
      </c>
      <c r="K350" s="12"/>
      <c r="L350" s="12"/>
      <c r="M350" s="12"/>
      <c r="N350" s="12"/>
      <c r="O350" s="12"/>
      <c r="P350" s="12"/>
      <c r="U350">
        <v>490</v>
      </c>
    </row>
    <row r="351" spans="3:21" x14ac:dyDescent="0.3">
      <c r="C351" s="6" t="s">
        <v>346</v>
      </c>
      <c r="D351" s="6"/>
      <c r="E351" s="6"/>
      <c r="F351" s="6">
        <v>306</v>
      </c>
      <c r="G351" s="6">
        <v>1.29</v>
      </c>
      <c r="H351" s="6">
        <v>1.29</v>
      </c>
      <c r="I351" s="6">
        <v>237.4</v>
      </c>
      <c r="K351" s="12"/>
      <c r="L351" s="12"/>
      <c r="M351" s="12"/>
      <c r="N351" s="12"/>
      <c r="O351" s="12"/>
      <c r="P351" s="12"/>
      <c r="U351">
        <v>121</v>
      </c>
    </row>
    <row r="352" spans="3:21" x14ac:dyDescent="0.3">
      <c r="C352" s="6" t="s">
        <v>347</v>
      </c>
      <c r="D352" s="6"/>
      <c r="E352" s="6"/>
      <c r="F352" s="6">
        <v>61</v>
      </c>
      <c r="G352" s="6">
        <v>0.44</v>
      </c>
      <c r="H352" s="6">
        <v>0.44</v>
      </c>
      <c r="I352" s="6">
        <v>137.19999999999999</v>
      </c>
      <c r="K352" s="12"/>
      <c r="L352" s="12"/>
      <c r="M352" s="12"/>
      <c r="N352" s="12"/>
      <c r="O352" s="12"/>
      <c r="P352" s="12"/>
      <c r="U352">
        <v>47</v>
      </c>
    </row>
    <row r="353" spans="3:21" x14ac:dyDescent="0.3">
      <c r="C353" s="6" t="s">
        <v>348</v>
      </c>
      <c r="D353" s="6"/>
      <c r="E353" s="6"/>
      <c r="F353" s="6">
        <v>209</v>
      </c>
      <c r="G353" s="6">
        <v>0.66</v>
      </c>
      <c r="H353" s="6">
        <v>0.57999999999999996</v>
      </c>
      <c r="I353" s="6">
        <v>362.3</v>
      </c>
      <c r="K353" s="12"/>
      <c r="L353" s="12"/>
      <c r="M353" s="12"/>
      <c r="N353" s="12"/>
      <c r="O353" s="12"/>
      <c r="P353" s="12"/>
      <c r="U353">
        <v>65</v>
      </c>
    </row>
    <row r="354" spans="3:21" x14ac:dyDescent="0.3">
      <c r="C354" s="6" t="s">
        <v>350</v>
      </c>
      <c r="D354" s="6"/>
      <c r="E354" s="6"/>
      <c r="F354" s="6">
        <v>738</v>
      </c>
      <c r="G354" s="6">
        <v>20.79</v>
      </c>
      <c r="H354" s="6">
        <v>20.149999999999999</v>
      </c>
      <c r="I354" s="6">
        <v>36.6</v>
      </c>
      <c r="K354" s="12"/>
      <c r="L354" s="12"/>
      <c r="M354" s="12"/>
      <c r="N354" s="12"/>
      <c r="O354" s="12"/>
      <c r="P354" s="12"/>
      <c r="U354">
        <v>206</v>
      </c>
    </row>
    <row r="355" spans="3:21" x14ac:dyDescent="0.3">
      <c r="C355" s="6" t="s">
        <v>352</v>
      </c>
      <c r="D355" s="6"/>
      <c r="E355" s="6"/>
      <c r="F355" s="6">
        <v>658</v>
      </c>
      <c r="G355" s="6">
        <v>3.57</v>
      </c>
      <c r="H355" s="6">
        <v>3.57</v>
      </c>
      <c r="I355" s="6">
        <v>184.2</v>
      </c>
      <c r="K355" s="12"/>
      <c r="L355" s="12"/>
      <c r="M355" s="12"/>
      <c r="N355" s="12"/>
      <c r="O355" s="12"/>
      <c r="P355" s="12"/>
      <c r="U355">
        <v>281</v>
      </c>
    </row>
    <row r="356" spans="3:21" x14ac:dyDescent="0.3">
      <c r="C356" s="6" t="s">
        <v>353</v>
      </c>
      <c r="D356" s="6"/>
      <c r="E356" s="6"/>
      <c r="F356" s="6">
        <v>745</v>
      </c>
      <c r="G356" s="6">
        <v>0.45</v>
      </c>
      <c r="H356" s="6">
        <v>0.45</v>
      </c>
      <c r="I356" s="8">
        <v>1667.2</v>
      </c>
      <c r="K356" s="12"/>
      <c r="L356" s="12"/>
      <c r="M356" s="12"/>
      <c r="N356" s="12"/>
      <c r="O356" s="12"/>
      <c r="P356" s="12"/>
      <c r="U356">
        <v>284</v>
      </c>
    </row>
    <row r="357" spans="3:21" x14ac:dyDescent="0.3">
      <c r="C357" s="6" t="s">
        <v>356</v>
      </c>
      <c r="D357" s="6"/>
      <c r="E357" s="6"/>
      <c r="F357" s="6">
        <v>83</v>
      </c>
      <c r="G357" s="6">
        <v>2.85</v>
      </c>
      <c r="H357" s="6">
        <v>2.85</v>
      </c>
      <c r="I357" s="6">
        <v>29.1</v>
      </c>
      <c r="K357" s="12"/>
      <c r="L357" s="12"/>
      <c r="M357" s="12"/>
      <c r="N357" s="12"/>
      <c r="O357" s="12"/>
      <c r="P357" s="12"/>
      <c r="U357">
        <v>304</v>
      </c>
    </row>
    <row r="358" spans="3:21" x14ac:dyDescent="0.3">
      <c r="C358" s="6" t="s">
        <v>358</v>
      </c>
      <c r="D358" s="6"/>
      <c r="E358" s="6"/>
      <c r="F358" s="6">
        <v>227</v>
      </c>
      <c r="G358" s="6">
        <v>4.22</v>
      </c>
      <c r="H358" s="6">
        <v>4.1500000000000004</v>
      </c>
      <c r="I358" s="6">
        <v>54.8</v>
      </c>
      <c r="K358" s="12"/>
      <c r="L358" s="12"/>
      <c r="M358" s="12"/>
      <c r="N358" s="12"/>
      <c r="O358" s="12"/>
      <c r="P358" s="12"/>
      <c r="U358">
        <v>357</v>
      </c>
    </row>
    <row r="359" spans="3:21" x14ac:dyDescent="0.3">
      <c r="C359" s="6" t="s">
        <v>359</v>
      </c>
      <c r="D359" s="6"/>
      <c r="E359" s="6"/>
      <c r="F359" s="7">
        <v>1948</v>
      </c>
      <c r="G359" s="6">
        <v>3.89</v>
      </c>
      <c r="H359" s="6">
        <v>3.88</v>
      </c>
      <c r="I359" s="6">
        <v>501.8</v>
      </c>
      <c r="K359" s="12"/>
      <c r="L359" s="12"/>
      <c r="M359" s="12"/>
      <c r="N359" s="12"/>
      <c r="O359" s="12"/>
      <c r="P359" s="12"/>
      <c r="U359">
        <v>171</v>
      </c>
    </row>
    <row r="360" spans="3:21" x14ac:dyDescent="0.3">
      <c r="C360" s="6" t="s">
        <v>360</v>
      </c>
      <c r="D360" s="6"/>
      <c r="E360" s="6"/>
      <c r="F360" s="6">
        <v>316</v>
      </c>
      <c r="G360" s="6">
        <v>1.9</v>
      </c>
      <c r="H360" s="6">
        <v>1.9</v>
      </c>
      <c r="I360" s="6">
        <v>166.5</v>
      </c>
      <c r="K360" s="12"/>
      <c r="L360" s="12"/>
      <c r="M360" s="12"/>
      <c r="N360" s="12"/>
      <c r="O360" s="12"/>
      <c r="P360" s="12"/>
      <c r="U360">
        <v>344</v>
      </c>
    </row>
    <row r="361" spans="3:21" x14ac:dyDescent="0.3">
      <c r="C361" s="6" t="s">
        <v>361</v>
      </c>
      <c r="D361" s="6"/>
      <c r="E361" s="6"/>
      <c r="F361" s="6">
        <v>365</v>
      </c>
      <c r="G361" s="6">
        <v>16.079999999999998</v>
      </c>
      <c r="H361" s="6">
        <v>16.010000000000002</v>
      </c>
      <c r="I361" s="6">
        <v>22.8</v>
      </c>
      <c r="K361" s="12"/>
      <c r="L361" s="12"/>
      <c r="M361" s="12"/>
      <c r="N361" s="12"/>
      <c r="O361" s="12"/>
      <c r="P361" s="12"/>
      <c r="U361">
        <v>57</v>
      </c>
    </row>
    <row r="362" spans="3:21" x14ac:dyDescent="0.3">
      <c r="C362" s="6" t="s">
        <v>363</v>
      </c>
      <c r="D362" s="6"/>
      <c r="E362" s="6"/>
      <c r="F362" s="6">
        <v>568</v>
      </c>
      <c r="G362" s="6">
        <v>76.19</v>
      </c>
      <c r="H362" s="6">
        <v>75.62</v>
      </c>
      <c r="I362" s="6">
        <v>7.5</v>
      </c>
      <c r="K362" s="12"/>
      <c r="L362" s="12"/>
      <c r="M362" s="12"/>
      <c r="N362" s="12"/>
      <c r="O362" s="12"/>
      <c r="P362" s="12"/>
      <c r="U362">
        <v>114</v>
      </c>
    </row>
    <row r="363" spans="3:21" x14ac:dyDescent="0.3">
      <c r="C363" s="6" t="s">
        <v>366</v>
      </c>
      <c r="D363" s="6"/>
      <c r="E363" s="6"/>
      <c r="F363" s="6">
        <v>577</v>
      </c>
      <c r="G363" s="6">
        <v>0.99</v>
      </c>
      <c r="H363" s="6">
        <v>0.99</v>
      </c>
      <c r="I363" s="6">
        <v>582.70000000000005</v>
      </c>
      <c r="K363" s="12"/>
      <c r="L363" s="12"/>
      <c r="M363" s="12"/>
      <c r="N363" s="12"/>
      <c r="O363" s="12"/>
      <c r="P363" s="12"/>
      <c r="U363">
        <v>314</v>
      </c>
    </row>
    <row r="364" spans="3:21" x14ac:dyDescent="0.3">
      <c r="C364" s="6" t="s">
        <v>368</v>
      </c>
      <c r="D364" s="6"/>
      <c r="E364" s="6"/>
      <c r="F364" s="6">
        <v>64</v>
      </c>
      <c r="G364" s="6">
        <v>1.06</v>
      </c>
      <c r="H364" s="6">
        <v>1.06</v>
      </c>
      <c r="I364" s="6">
        <v>60.5</v>
      </c>
      <c r="K364" s="12"/>
      <c r="L364" s="12"/>
      <c r="M364" s="12"/>
      <c r="N364" s="12"/>
      <c r="O364" s="12"/>
      <c r="P364" s="12"/>
      <c r="U364">
        <v>851</v>
      </c>
    </row>
    <row r="365" spans="3:21" x14ac:dyDescent="0.3">
      <c r="C365" s="6" t="s">
        <v>370</v>
      </c>
      <c r="D365" s="6"/>
      <c r="E365" s="6"/>
      <c r="F365" s="6">
        <v>210</v>
      </c>
      <c r="G365" s="6">
        <v>2.73</v>
      </c>
      <c r="H365" s="6">
        <v>2.73</v>
      </c>
      <c r="I365" s="6">
        <v>76.8</v>
      </c>
      <c r="K365" s="12"/>
      <c r="L365" s="12"/>
      <c r="M365" s="12"/>
      <c r="N365" s="51"/>
      <c r="O365" s="12"/>
      <c r="P365" s="12"/>
      <c r="U365">
        <v>110</v>
      </c>
    </row>
    <row r="366" spans="3:21" x14ac:dyDescent="0.3">
      <c r="C366" s="6" t="s">
        <v>371</v>
      </c>
      <c r="D366" s="6"/>
      <c r="E366" s="6"/>
      <c r="F366" s="6">
        <v>178</v>
      </c>
      <c r="G366" s="6">
        <v>1.01</v>
      </c>
      <c r="H366" s="6">
        <v>1.01</v>
      </c>
      <c r="I366" s="6">
        <v>175.9</v>
      </c>
      <c r="K366" s="12"/>
      <c r="L366" s="12"/>
      <c r="M366" s="12"/>
      <c r="N366" s="12"/>
      <c r="O366" s="12"/>
      <c r="P366" s="12"/>
      <c r="U366">
        <v>210</v>
      </c>
    </row>
    <row r="367" spans="3:21" x14ac:dyDescent="0.3">
      <c r="C367" s="6" t="s">
        <v>372</v>
      </c>
      <c r="D367" s="6"/>
      <c r="E367" s="6"/>
      <c r="F367" s="6">
        <v>256</v>
      </c>
      <c r="G367" s="6">
        <v>6.27</v>
      </c>
      <c r="H367" s="6">
        <v>6.27</v>
      </c>
      <c r="I367" s="6">
        <v>40.799999999999997</v>
      </c>
      <c r="K367" s="12"/>
      <c r="L367" s="12"/>
      <c r="M367" s="12"/>
      <c r="N367" s="12"/>
      <c r="O367" s="12"/>
      <c r="P367" s="12"/>
      <c r="U367">
        <v>969</v>
      </c>
    </row>
    <row r="368" spans="3:21" x14ac:dyDescent="0.3">
      <c r="C368" s="6" t="s">
        <v>375</v>
      </c>
      <c r="D368" s="6"/>
      <c r="E368" s="6"/>
      <c r="F368" s="6">
        <v>147</v>
      </c>
      <c r="G368" s="6">
        <v>5.22</v>
      </c>
      <c r="H368" s="6">
        <v>5.22</v>
      </c>
      <c r="I368" s="6">
        <v>28.2</v>
      </c>
      <c r="K368" s="12"/>
      <c r="L368" s="12"/>
      <c r="M368" s="12"/>
      <c r="N368" s="12"/>
      <c r="O368" s="12"/>
      <c r="P368" s="12"/>
      <c r="U368">
        <v>224</v>
      </c>
    </row>
    <row r="369" spans="3:21" x14ac:dyDescent="0.3">
      <c r="C369" s="6" t="s">
        <v>376</v>
      </c>
      <c r="D369" s="6"/>
      <c r="E369" s="6"/>
      <c r="F369" s="6">
        <v>98</v>
      </c>
      <c r="G369" s="6">
        <v>0.99</v>
      </c>
      <c r="H369" s="6">
        <v>0.98</v>
      </c>
      <c r="I369" s="6">
        <v>99.8</v>
      </c>
      <c r="K369" s="12"/>
      <c r="L369" s="12"/>
      <c r="M369" s="12"/>
      <c r="N369" s="12"/>
      <c r="O369" s="12"/>
      <c r="P369" s="12"/>
      <c r="U369" s="1">
        <v>4086</v>
      </c>
    </row>
    <row r="370" spans="3:21" x14ac:dyDescent="0.3">
      <c r="C370" s="6" t="s">
        <v>378</v>
      </c>
      <c r="D370" s="6"/>
      <c r="E370" s="6"/>
      <c r="F370" s="6">
        <v>661</v>
      </c>
      <c r="G370" s="6">
        <v>1.38</v>
      </c>
      <c r="H370" s="6">
        <v>1.37</v>
      </c>
      <c r="I370" s="6">
        <v>484.2</v>
      </c>
      <c r="K370" s="12"/>
      <c r="L370" s="12"/>
      <c r="M370" s="12"/>
      <c r="N370" s="12"/>
      <c r="O370" s="12"/>
      <c r="P370" s="12"/>
      <c r="U370">
        <v>538</v>
      </c>
    </row>
    <row r="371" spans="3:21" x14ac:dyDescent="0.3">
      <c r="C371" s="6" t="s">
        <v>379</v>
      </c>
      <c r="D371" s="6"/>
      <c r="E371" s="6"/>
      <c r="F371" s="6">
        <v>577</v>
      </c>
      <c r="G371" s="6">
        <v>1.98</v>
      </c>
      <c r="H371" s="6">
        <v>1.98</v>
      </c>
      <c r="I371" s="6">
        <v>292</v>
      </c>
      <c r="K371" s="12"/>
      <c r="L371" s="12"/>
      <c r="M371" s="12"/>
      <c r="N371" s="12"/>
      <c r="O371" s="12"/>
      <c r="P371" s="12"/>
      <c r="U371">
        <v>283</v>
      </c>
    </row>
    <row r="372" spans="3:21" x14ac:dyDescent="0.3">
      <c r="C372" s="6" t="s">
        <v>380</v>
      </c>
      <c r="D372" s="6"/>
      <c r="E372" s="6"/>
      <c r="F372" s="6">
        <v>511</v>
      </c>
      <c r="G372" s="6">
        <v>3.1</v>
      </c>
      <c r="H372" s="6">
        <v>3.1</v>
      </c>
      <c r="I372" s="6">
        <v>165</v>
      </c>
      <c r="K372" s="12"/>
      <c r="L372" s="12"/>
      <c r="M372" s="12"/>
      <c r="N372" s="12"/>
      <c r="O372" s="12"/>
      <c r="P372" s="12"/>
      <c r="U372">
        <v>563</v>
      </c>
    </row>
    <row r="373" spans="3:21" x14ac:dyDescent="0.3">
      <c r="C373" s="6" t="s">
        <v>381</v>
      </c>
      <c r="D373" s="6"/>
      <c r="E373" s="6"/>
      <c r="F373" s="6">
        <v>215</v>
      </c>
      <c r="G373" s="6">
        <v>6.73</v>
      </c>
      <c r="H373" s="6">
        <v>6.73</v>
      </c>
      <c r="I373" s="6">
        <v>32</v>
      </c>
      <c r="K373" s="12"/>
      <c r="L373" s="12"/>
      <c r="M373" s="12"/>
      <c r="N373" s="12"/>
      <c r="O373" s="12"/>
      <c r="P373" s="12"/>
      <c r="U373">
        <v>38</v>
      </c>
    </row>
    <row r="374" spans="3:21" x14ac:dyDescent="0.3">
      <c r="C374" s="6" t="s">
        <v>382</v>
      </c>
      <c r="D374" s="6"/>
      <c r="E374" s="6"/>
      <c r="F374" s="6">
        <v>248</v>
      </c>
      <c r="G374" s="6">
        <v>28.12</v>
      </c>
      <c r="H374" s="6">
        <v>27.85</v>
      </c>
      <c r="I374" s="6">
        <v>8.9</v>
      </c>
      <c r="K374" s="12"/>
      <c r="L374" s="12"/>
      <c r="M374" s="12"/>
      <c r="N374" s="12"/>
      <c r="O374" s="12"/>
      <c r="P374" s="12"/>
      <c r="U374">
        <v>308</v>
      </c>
    </row>
    <row r="375" spans="3:21" x14ac:dyDescent="0.3">
      <c r="C375" s="6" t="s">
        <v>383</v>
      </c>
      <c r="D375" s="6"/>
      <c r="E375" s="6"/>
      <c r="F375" s="6">
        <v>69</v>
      </c>
      <c r="G375" s="6">
        <v>3.95</v>
      </c>
      <c r="H375" s="6">
        <v>3.95</v>
      </c>
      <c r="I375" s="6">
        <v>17.5</v>
      </c>
      <c r="K375" s="12"/>
      <c r="L375" s="12"/>
      <c r="M375" s="12"/>
      <c r="N375" s="12"/>
      <c r="O375" s="12"/>
      <c r="P375" s="12"/>
      <c r="U375">
        <v>120</v>
      </c>
    </row>
    <row r="376" spans="3:21" x14ac:dyDescent="0.3">
      <c r="C376" s="6" t="s">
        <v>16</v>
      </c>
      <c r="D376" s="6"/>
      <c r="E376" s="6"/>
      <c r="F376" s="7">
        <v>9298</v>
      </c>
      <c r="G376" s="6">
        <v>741.2</v>
      </c>
      <c r="H376" s="6">
        <v>736.53</v>
      </c>
      <c r="I376" s="6">
        <v>12.6</v>
      </c>
      <c r="K376" s="12"/>
      <c r="L376" s="12"/>
      <c r="M376" s="12"/>
      <c r="N376" s="12"/>
      <c r="O376" s="12"/>
      <c r="P376" s="12"/>
      <c r="U376">
        <v>106</v>
      </c>
    </row>
    <row r="377" spans="3:21" x14ac:dyDescent="0.3">
      <c r="F377" s="1">
        <f>SUM(F12:F376)</f>
        <v>685044</v>
      </c>
      <c r="G377" s="1"/>
      <c r="H377" s="1">
        <f>SUM(H12:H376)</f>
        <v>3631.0899999999992</v>
      </c>
      <c r="I377" s="1">
        <f>+F377/H377</f>
        <v>188.66070518769851</v>
      </c>
      <c r="K377" s="12"/>
      <c r="L377" s="12"/>
      <c r="M377" s="12"/>
      <c r="N377" s="12"/>
      <c r="O377" s="12"/>
      <c r="P377" s="12"/>
      <c r="U377">
        <v>120</v>
      </c>
    </row>
    <row r="378" spans="3:21" x14ac:dyDescent="0.3">
      <c r="K378" s="12"/>
      <c r="L378" s="12"/>
      <c r="M378" s="12"/>
      <c r="N378" s="12"/>
      <c r="O378" s="12"/>
      <c r="P378" s="12"/>
      <c r="U378">
        <v>116</v>
      </c>
    </row>
    <row r="379" spans="3:21" x14ac:dyDescent="0.3">
      <c r="K379" s="12"/>
      <c r="L379" s="12"/>
      <c r="M379" s="12"/>
      <c r="N379" s="12"/>
      <c r="O379" s="12"/>
      <c r="P379" s="12"/>
      <c r="U379">
        <v>132</v>
      </c>
    </row>
    <row r="380" spans="3:21" x14ac:dyDescent="0.3">
      <c r="K380" s="12"/>
      <c r="L380" s="12"/>
      <c r="M380" s="12"/>
      <c r="N380" s="51"/>
      <c r="O380" s="12"/>
      <c r="P380" s="12"/>
      <c r="U380">
        <v>60</v>
      </c>
    </row>
    <row r="381" spans="3:21" x14ac:dyDescent="0.3">
      <c r="K381" s="12"/>
      <c r="L381" s="12"/>
      <c r="M381" s="12"/>
      <c r="N381" s="12"/>
      <c r="O381" s="12"/>
      <c r="P381" s="12"/>
      <c r="U381">
        <v>116</v>
      </c>
    </row>
    <row r="382" spans="3:21" x14ac:dyDescent="0.3">
      <c r="K382" s="12"/>
      <c r="L382" s="12"/>
      <c r="M382" s="12"/>
      <c r="N382" s="12"/>
      <c r="O382" s="12"/>
      <c r="P382" s="12"/>
      <c r="U382" s="1">
        <v>1080</v>
      </c>
    </row>
    <row r="383" spans="3:21" x14ac:dyDescent="0.3">
      <c r="K383" s="12"/>
      <c r="L383" s="12"/>
      <c r="M383" s="12"/>
      <c r="N383" s="12"/>
      <c r="O383" s="12"/>
      <c r="P383" s="12"/>
      <c r="U383">
        <v>496</v>
      </c>
    </row>
    <row r="384" spans="3:21" x14ac:dyDescent="0.3">
      <c r="K384" s="12"/>
      <c r="L384" s="12"/>
      <c r="M384" s="12"/>
      <c r="N384" s="12"/>
      <c r="O384" s="12"/>
      <c r="P384" s="12"/>
      <c r="U384">
        <v>271</v>
      </c>
    </row>
    <row r="385" spans="3:21" x14ac:dyDescent="0.3">
      <c r="K385" s="12"/>
      <c r="L385" s="12"/>
      <c r="M385" s="12"/>
      <c r="N385" s="12"/>
      <c r="O385" s="12"/>
      <c r="P385" s="12"/>
      <c r="U385">
        <v>183</v>
      </c>
    </row>
    <row r="386" spans="3:21" x14ac:dyDescent="0.3">
      <c r="K386" s="12"/>
      <c r="L386" s="12"/>
      <c r="M386" s="12"/>
      <c r="N386" s="12"/>
      <c r="O386" s="12"/>
      <c r="P386" s="12"/>
      <c r="U386">
        <v>58</v>
      </c>
    </row>
    <row r="387" spans="3:21" x14ac:dyDescent="0.3">
      <c r="K387" s="12"/>
      <c r="L387" s="12"/>
      <c r="M387" s="12"/>
      <c r="N387" s="12"/>
      <c r="O387" s="12"/>
      <c r="P387" s="12"/>
      <c r="U387">
        <v>322</v>
      </c>
    </row>
    <row r="388" spans="3:21" x14ac:dyDescent="0.3">
      <c r="D388" t="s">
        <v>384</v>
      </c>
      <c r="K388" s="12"/>
      <c r="L388" s="12"/>
      <c r="M388" s="12"/>
      <c r="N388" s="12"/>
      <c r="O388" s="12"/>
      <c r="P388" s="12"/>
      <c r="U388">
        <v>64</v>
      </c>
    </row>
    <row r="389" spans="3:21" x14ac:dyDescent="0.3">
      <c r="C389" s="12" t="s">
        <v>62</v>
      </c>
      <c r="D389" s="12"/>
      <c r="E389" s="12"/>
      <c r="F389" s="13">
        <v>33525</v>
      </c>
      <c r="G389" s="12">
        <v>716.82</v>
      </c>
      <c r="H389" s="12">
        <v>716.25</v>
      </c>
      <c r="I389" s="12">
        <v>46.8</v>
      </c>
      <c r="K389" s="12"/>
      <c r="L389" s="12"/>
      <c r="M389" s="12"/>
      <c r="N389" s="12"/>
      <c r="O389" s="12"/>
      <c r="P389" s="12"/>
    </row>
    <row r="390" spans="3:21" x14ac:dyDescent="0.3">
      <c r="C390" s="12" t="s">
        <v>260</v>
      </c>
      <c r="D390" s="12"/>
      <c r="E390" s="12"/>
      <c r="F390" s="12">
        <v>637</v>
      </c>
      <c r="G390" s="12">
        <v>4.09</v>
      </c>
      <c r="H390" s="12">
        <v>4.09</v>
      </c>
      <c r="I390" s="12">
        <v>155.9</v>
      </c>
      <c r="K390" s="12"/>
      <c r="L390" s="12"/>
      <c r="M390" s="12"/>
      <c r="N390" s="12"/>
      <c r="O390" s="12"/>
      <c r="P390" s="12"/>
    </row>
    <row r="391" spans="3:21" x14ac:dyDescent="0.3">
      <c r="C391" s="12" t="s">
        <v>260</v>
      </c>
      <c r="D391" s="12"/>
      <c r="E391" s="12"/>
      <c r="F391" s="12">
        <v>0</v>
      </c>
      <c r="G391" s="12">
        <v>0.42</v>
      </c>
      <c r="H391" s="12">
        <v>0.42</v>
      </c>
      <c r="I391" s="12">
        <v>0</v>
      </c>
      <c r="K391" s="12"/>
      <c r="L391" s="12"/>
      <c r="M391" s="12"/>
      <c r="N391" s="12"/>
      <c r="O391" s="12"/>
      <c r="P391" s="12"/>
    </row>
    <row r="392" spans="3:21" x14ac:dyDescent="0.3">
      <c r="C392" s="12" t="s">
        <v>245</v>
      </c>
      <c r="D392" s="12"/>
      <c r="E392" s="12"/>
      <c r="F392" s="12">
        <v>18</v>
      </c>
      <c r="G392" s="12">
        <v>38.75</v>
      </c>
      <c r="H392" s="12">
        <v>38.75</v>
      </c>
      <c r="I392" s="12">
        <v>0.5</v>
      </c>
      <c r="K392" s="12"/>
      <c r="L392" s="12"/>
      <c r="M392" s="12"/>
      <c r="N392" s="12"/>
      <c r="O392" s="12"/>
      <c r="P392" s="12"/>
    </row>
    <row r="393" spans="3:21" x14ac:dyDescent="0.3">
      <c r="C393" s="12" t="s">
        <v>41</v>
      </c>
      <c r="D393" s="12"/>
      <c r="E393" s="12"/>
      <c r="F393" s="13">
        <v>1922</v>
      </c>
      <c r="G393" s="12">
        <v>86.57</v>
      </c>
      <c r="H393" s="12">
        <v>86.38</v>
      </c>
      <c r="I393" s="12">
        <v>22.3</v>
      </c>
      <c r="K393" s="12"/>
      <c r="L393" s="12"/>
      <c r="M393" s="12"/>
      <c r="N393" s="12"/>
      <c r="O393" s="12"/>
      <c r="P393" s="12"/>
    </row>
    <row r="394" spans="3:21" x14ac:dyDescent="0.3">
      <c r="C394" s="12" t="s">
        <v>261</v>
      </c>
      <c r="D394" s="12"/>
      <c r="E394" s="12"/>
      <c r="F394" s="12">
        <v>340</v>
      </c>
      <c r="G394" s="12">
        <v>6.96</v>
      </c>
      <c r="H394" s="12">
        <v>6.96</v>
      </c>
      <c r="I394" s="12">
        <v>48.8</v>
      </c>
      <c r="K394" s="12"/>
      <c r="L394" s="12"/>
      <c r="M394" s="12"/>
      <c r="N394" s="12"/>
      <c r="O394" s="12"/>
      <c r="P394" s="12"/>
    </row>
    <row r="395" spans="3:21" x14ac:dyDescent="0.3">
      <c r="C395" s="12" t="s">
        <v>261</v>
      </c>
      <c r="D395" s="12"/>
      <c r="E395" s="12"/>
      <c r="F395" s="12">
        <v>253</v>
      </c>
      <c r="G395" s="12">
        <v>1.37</v>
      </c>
      <c r="H395" s="12">
        <v>1.37</v>
      </c>
      <c r="I395" s="12">
        <v>185.1</v>
      </c>
      <c r="K395" s="12"/>
      <c r="L395" s="12"/>
      <c r="M395" s="12"/>
      <c r="N395" s="12"/>
      <c r="O395" s="12"/>
      <c r="P395" s="12"/>
    </row>
    <row r="396" spans="3:21" x14ac:dyDescent="0.3">
      <c r="C396" s="12" t="s">
        <v>246</v>
      </c>
      <c r="D396" s="12"/>
      <c r="E396" s="12"/>
      <c r="F396" s="12">
        <v>0</v>
      </c>
      <c r="G396" s="12">
        <v>0.5</v>
      </c>
      <c r="H396" s="12">
        <v>0.5</v>
      </c>
      <c r="I396" s="12">
        <v>0</v>
      </c>
      <c r="K396" s="12"/>
      <c r="L396" s="12"/>
      <c r="M396" s="12"/>
      <c r="N396" s="12"/>
      <c r="O396" s="12"/>
      <c r="P396" s="12"/>
    </row>
    <row r="397" spans="3:21" x14ac:dyDescent="0.3">
      <c r="C397" s="12" t="s">
        <v>247</v>
      </c>
      <c r="D397" s="12"/>
      <c r="E397" s="12"/>
      <c r="F397" s="12">
        <v>9</v>
      </c>
      <c r="G397" s="12">
        <v>10.32</v>
      </c>
      <c r="H397" s="12">
        <v>10.32</v>
      </c>
      <c r="I397" s="12">
        <v>0.9</v>
      </c>
      <c r="K397" s="12"/>
      <c r="L397" s="12"/>
      <c r="M397" s="12"/>
      <c r="N397" s="12"/>
      <c r="O397" s="12"/>
      <c r="P397" s="12"/>
    </row>
    <row r="398" spans="3:21" x14ac:dyDescent="0.3">
      <c r="C398" s="9" t="s">
        <v>42</v>
      </c>
      <c r="D398" s="9"/>
      <c r="E398" s="9"/>
      <c r="F398" s="9">
        <v>386</v>
      </c>
      <c r="G398" s="9">
        <v>33.659999999999997</v>
      </c>
      <c r="H398" s="9">
        <v>33.64</v>
      </c>
      <c r="I398" s="9">
        <v>11.5</v>
      </c>
      <c r="K398" s="12"/>
      <c r="L398" s="12"/>
      <c r="M398" s="12"/>
      <c r="N398" s="12"/>
      <c r="O398" s="12"/>
      <c r="P398" s="12"/>
    </row>
    <row r="399" spans="3:21" x14ac:dyDescent="0.3">
      <c r="I399" s="1"/>
      <c r="K399" s="12"/>
      <c r="L399" s="12"/>
      <c r="M399" s="12"/>
      <c r="N399" s="12"/>
      <c r="O399" s="12"/>
      <c r="P399" s="12"/>
    </row>
    <row r="400" spans="3:21" x14ac:dyDescent="0.3">
      <c r="I400" s="1"/>
      <c r="K400" s="12"/>
      <c r="L400" s="12"/>
      <c r="M400" s="12"/>
      <c r="N400" s="12"/>
      <c r="O400" s="12"/>
      <c r="P400" s="12"/>
    </row>
    <row r="401" spans="9:16" x14ac:dyDescent="0.3">
      <c r="I401" s="1"/>
      <c r="K401" s="12"/>
      <c r="L401" s="12"/>
      <c r="M401" s="12"/>
      <c r="N401" s="12"/>
      <c r="O401" s="12"/>
      <c r="P401" s="12"/>
    </row>
  </sheetData>
  <autoFilter ref="C11:I386">
    <sortState ref="C12:I386">
      <sortCondition sortBy="cellColor" ref="C12:C386" dxfId="7"/>
      <sortCondition sortBy="cellColor" ref="C12:C386" dxfId="6"/>
      <sortCondition sortBy="cellColor" ref="C12:C386" dxfId="5"/>
      <sortCondition sortBy="cellColor" ref="C12:C386" dxfId="4"/>
    </sortState>
  </autoFilter>
  <sortState ref="C12:I386">
    <sortCondition sortBy="cellColor" ref="F12:F386" dxfId="3"/>
    <sortCondition sortBy="cellColor" ref="F12:F386" dxfId="2"/>
    <sortCondition sortBy="cellColor" ref="F12:F386" dxfId="1"/>
    <sortCondition sortBy="cellColor" ref="F12:F386" dxfId="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4:L98"/>
  <sheetViews>
    <sheetView workbookViewId="0">
      <selection activeCell="A2" sqref="A2"/>
    </sheetView>
  </sheetViews>
  <sheetFormatPr defaultRowHeight="14.4" x14ac:dyDescent="0.3"/>
  <cols>
    <col min="2" max="2" width="17.5546875" customWidth="1"/>
    <col min="3" max="3" width="18.109375" customWidth="1"/>
    <col min="4" max="4" width="12.5546875" customWidth="1"/>
    <col min="5" max="5" width="10.5546875" customWidth="1"/>
    <col min="6" max="6" width="13.44140625" customWidth="1"/>
    <col min="7" max="7" width="10.6640625" customWidth="1"/>
    <col min="8" max="9" width="11.6640625" customWidth="1"/>
  </cols>
  <sheetData>
    <row r="4" spans="2:12" x14ac:dyDescent="0.3">
      <c r="B4" s="65" t="s">
        <v>595</v>
      </c>
      <c r="C4" s="65" t="s">
        <v>596</v>
      </c>
      <c r="D4" s="65" t="s">
        <v>597</v>
      </c>
      <c r="E4" s="65" t="s">
        <v>589</v>
      </c>
      <c r="F4" s="65" t="s">
        <v>387</v>
      </c>
      <c r="G4" s="65" t="s">
        <v>598</v>
      </c>
      <c r="H4" s="65" t="s">
        <v>599</v>
      </c>
      <c r="I4" s="65" t="s">
        <v>600</v>
      </c>
      <c r="J4" s="65" t="s">
        <v>601</v>
      </c>
      <c r="K4" s="65" t="s">
        <v>602</v>
      </c>
    </row>
    <row r="5" spans="2:12" x14ac:dyDescent="0.3">
      <c r="B5" s="68" t="s">
        <v>603</v>
      </c>
      <c r="C5" s="62">
        <v>6177</v>
      </c>
      <c r="D5" s="62">
        <v>3397.3500000000004</v>
      </c>
      <c r="E5" s="62">
        <v>190</v>
      </c>
      <c r="F5" s="64" t="s">
        <v>604</v>
      </c>
      <c r="G5" s="66">
        <v>794</v>
      </c>
      <c r="H5" s="67" t="s">
        <v>417</v>
      </c>
      <c r="I5" s="67" t="s">
        <v>462</v>
      </c>
      <c r="J5" s="63"/>
      <c r="K5" s="63"/>
    </row>
    <row r="6" spans="2:12" x14ac:dyDescent="0.3">
      <c r="B6" s="68" t="s">
        <v>605</v>
      </c>
      <c r="C6" s="62">
        <v>6693</v>
      </c>
      <c r="D6" s="62">
        <v>3429</v>
      </c>
      <c r="E6" s="62">
        <v>45.8</v>
      </c>
      <c r="F6" s="64" t="s">
        <v>606</v>
      </c>
      <c r="G6" s="66">
        <v>1262</v>
      </c>
      <c r="H6" s="67" t="s">
        <v>456</v>
      </c>
      <c r="I6" s="67" t="s">
        <v>472</v>
      </c>
      <c r="J6" s="61"/>
      <c r="K6" s="61"/>
    </row>
    <row r="7" spans="2:12" x14ac:dyDescent="0.3">
      <c r="B7" s="68" t="s">
        <v>607</v>
      </c>
      <c r="C7" s="62">
        <v>9043</v>
      </c>
      <c r="D7" s="62">
        <v>5000</v>
      </c>
      <c r="E7" s="62">
        <v>695</v>
      </c>
      <c r="F7" s="64" t="s">
        <v>608</v>
      </c>
      <c r="G7" s="66">
        <v>2052</v>
      </c>
      <c r="H7" s="63" t="s">
        <v>423</v>
      </c>
      <c r="I7" s="63" t="s">
        <v>445</v>
      </c>
      <c r="J7" s="61"/>
      <c r="K7" s="61"/>
    </row>
    <row r="8" spans="2:12" x14ac:dyDescent="0.3">
      <c r="B8" s="68" t="s">
        <v>402</v>
      </c>
      <c r="C8" s="70">
        <v>7753</v>
      </c>
      <c r="D8" s="70">
        <v>5000</v>
      </c>
      <c r="E8" s="70">
        <v>1938</v>
      </c>
      <c r="F8" s="64" t="s">
        <v>609</v>
      </c>
      <c r="G8" s="66">
        <v>1814</v>
      </c>
      <c r="H8" s="63" t="s">
        <v>413</v>
      </c>
      <c r="I8" s="63" t="s">
        <v>431</v>
      </c>
      <c r="J8" s="63" t="s">
        <v>398</v>
      </c>
      <c r="K8" s="63" t="s">
        <v>402</v>
      </c>
    </row>
    <row r="9" spans="2:12" x14ac:dyDescent="0.3">
      <c r="B9" s="68" t="s">
        <v>554</v>
      </c>
      <c r="C9" s="62">
        <v>10700</v>
      </c>
      <c r="D9" s="62">
        <v>6800</v>
      </c>
      <c r="E9" s="62">
        <v>3289</v>
      </c>
      <c r="F9" s="64" t="s">
        <v>539</v>
      </c>
      <c r="G9" s="66">
        <v>810</v>
      </c>
      <c r="H9" s="67" t="s">
        <v>453</v>
      </c>
      <c r="I9" s="67" t="s">
        <v>435</v>
      </c>
      <c r="J9" s="67" t="s">
        <v>488</v>
      </c>
      <c r="K9" s="67" t="s">
        <v>476</v>
      </c>
    </row>
    <row r="10" spans="2:12" x14ac:dyDescent="0.3">
      <c r="B10" s="68" t="s">
        <v>610</v>
      </c>
      <c r="C10" s="62">
        <v>15560</v>
      </c>
      <c r="D10" s="62">
        <v>7000</v>
      </c>
      <c r="E10" s="62">
        <v>2343</v>
      </c>
      <c r="F10" s="64" t="s">
        <v>528</v>
      </c>
      <c r="G10" s="66">
        <v>1016</v>
      </c>
      <c r="H10" s="67" t="s">
        <v>421</v>
      </c>
      <c r="I10" s="67" t="s">
        <v>458</v>
      </c>
      <c r="J10" s="63"/>
      <c r="K10" s="63"/>
    </row>
    <row r="11" spans="2:12" x14ac:dyDescent="0.3">
      <c r="B11" s="68" t="s">
        <v>611</v>
      </c>
      <c r="C11" s="69">
        <v>10000</v>
      </c>
      <c r="D11" s="69">
        <v>7500</v>
      </c>
      <c r="E11" s="69">
        <v>3606</v>
      </c>
      <c r="F11" s="64" t="s">
        <v>612</v>
      </c>
      <c r="G11" s="71">
        <v>1616</v>
      </c>
      <c r="H11" s="63" t="s">
        <v>423</v>
      </c>
      <c r="I11" s="63" t="s">
        <v>397</v>
      </c>
      <c r="J11" s="63" t="s">
        <v>503</v>
      </c>
      <c r="K11" s="61"/>
    </row>
    <row r="12" spans="2:12" x14ac:dyDescent="0.3">
      <c r="B12" s="60"/>
      <c r="C12" s="72">
        <v>65926</v>
      </c>
      <c r="D12" s="72">
        <v>28359</v>
      </c>
      <c r="E12" s="73">
        <v>12106.8</v>
      </c>
      <c r="F12" s="60"/>
      <c r="G12" s="72">
        <v>9364</v>
      </c>
      <c r="H12" s="60"/>
      <c r="I12" s="60"/>
      <c r="J12" s="60"/>
      <c r="K12" s="60"/>
    </row>
    <row r="13" spans="2:12" x14ac:dyDescent="0.3">
      <c r="H13" s="1"/>
      <c r="J13" s="1"/>
      <c r="L13" s="1"/>
    </row>
    <row r="14" spans="2:12" x14ac:dyDescent="0.3">
      <c r="J14" s="1"/>
      <c r="K14" s="1"/>
    </row>
    <row r="30" spans="2:12" ht="66.599999999999994" x14ac:dyDescent="0.3">
      <c r="B30" s="81" t="s">
        <v>613</v>
      </c>
      <c r="C30" s="84" t="s">
        <v>595</v>
      </c>
      <c r="D30" s="84" t="s">
        <v>614</v>
      </c>
      <c r="E30" s="84" t="s">
        <v>589</v>
      </c>
      <c r="F30" s="84" t="s">
        <v>615</v>
      </c>
      <c r="G30" s="84" t="s">
        <v>616</v>
      </c>
      <c r="H30" s="84" t="s">
        <v>617</v>
      </c>
      <c r="I30" s="84" t="s">
        <v>618</v>
      </c>
      <c r="J30" s="84" t="s">
        <v>597</v>
      </c>
      <c r="K30" s="84" t="s">
        <v>619</v>
      </c>
      <c r="L30" s="84" t="s">
        <v>596</v>
      </c>
    </row>
    <row r="31" spans="2:12" x14ac:dyDescent="0.3">
      <c r="B31" s="74"/>
      <c r="C31" s="79" t="s">
        <v>611</v>
      </c>
      <c r="D31" s="77">
        <v>2464914</v>
      </c>
      <c r="E31" s="76">
        <v>3851</v>
      </c>
      <c r="F31" s="77">
        <v>1166406</v>
      </c>
      <c r="G31" s="77">
        <v>404172</v>
      </c>
      <c r="H31" s="77">
        <v>1135</v>
      </c>
      <c r="I31" s="77">
        <v>709167</v>
      </c>
      <c r="J31" s="77">
        <v>7153</v>
      </c>
      <c r="K31" s="77">
        <v>3180</v>
      </c>
      <c r="L31" s="77">
        <v>10333</v>
      </c>
    </row>
    <row r="32" spans="2:12" x14ac:dyDescent="0.3">
      <c r="B32" s="74"/>
      <c r="C32" s="79" t="s">
        <v>554</v>
      </c>
      <c r="D32" s="77">
        <v>2093124</v>
      </c>
      <c r="E32" s="76">
        <v>3270</v>
      </c>
      <c r="F32" s="77">
        <v>516092</v>
      </c>
      <c r="G32" s="77">
        <v>413020</v>
      </c>
      <c r="H32" s="77"/>
      <c r="I32" s="77">
        <v>1164012</v>
      </c>
      <c r="J32" s="77"/>
      <c r="K32" s="77"/>
      <c r="L32" s="77">
        <v>11171</v>
      </c>
    </row>
    <row r="33" spans="2:12" x14ac:dyDescent="0.3">
      <c r="B33" s="74"/>
      <c r="C33" s="79" t="s">
        <v>610</v>
      </c>
      <c r="D33" s="77">
        <v>1525712</v>
      </c>
      <c r="E33" s="76">
        <v>2383</v>
      </c>
      <c r="F33" s="77">
        <v>701815</v>
      </c>
      <c r="G33" s="77">
        <v>311174</v>
      </c>
      <c r="H33" s="77">
        <v>1654</v>
      </c>
      <c r="I33" s="77">
        <v>511067</v>
      </c>
      <c r="J33" s="77">
        <v>8485</v>
      </c>
      <c r="K33" s="77">
        <v>6633</v>
      </c>
      <c r="L33" s="77">
        <v>15118</v>
      </c>
    </row>
    <row r="34" spans="2:12" x14ac:dyDescent="0.3">
      <c r="B34" s="74"/>
      <c r="C34" s="79" t="s">
        <v>402</v>
      </c>
      <c r="D34" s="77">
        <v>1243000</v>
      </c>
      <c r="E34" s="76">
        <v>1942</v>
      </c>
      <c r="F34" s="77">
        <v>103262</v>
      </c>
      <c r="G34" s="77">
        <v>613273</v>
      </c>
      <c r="H34" s="77">
        <v>63208</v>
      </c>
      <c r="I34" s="77">
        <v>466480</v>
      </c>
      <c r="J34" s="77">
        <v>4244</v>
      </c>
      <c r="K34" s="77">
        <v>2717</v>
      </c>
      <c r="L34" s="77">
        <v>6961</v>
      </c>
    </row>
    <row r="35" spans="2:12" x14ac:dyDescent="0.3">
      <c r="C35" s="79" t="s">
        <v>620</v>
      </c>
      <c r="D35" s="77">
        <v>645576</v>
      </c>
      <c r="E35" s="76">
        <v>1008</v>
      </c>
      <c r="F35" s="77">
        <v>406533</v>
      </c>
      <c r="G35" s="77">
        <v>210954</v>
      </c>
      <c r="H35" s="77">
        <v>592</v>
      </c>
      <c r="I35" s="77">
        <v>28000</v>
      </c>
      <c r="J35" s="77">
        <v>5771</v>
      </c>
      <c r="K35" s="77">
        <v>1532</v>
      </c>
      <c r="L35" s="77">
        <v>7303</v>
      </c>
    </row>
    <row r="36" spans="2:12" x14ac:dyDescent="0.3">
      <c r="C36" s="79" t="s">
        <v>607</v>
      </c>
      <c r="D36" s="77">
        <v>444774</v>
      </c>
      <c r="E36" s="76">
        <v>694</v>
      </c>
      <c r="F36" s="77">
        <v>113277</v>
      </c>
      <c r="G36" s="77">
        <v>326546</v>
      </c>
      <c r="H36" s="77"/>
      <c r="I36" s="77">
        <v>4827</v>
      </c>
      <c r="J36" s="77">
        <v>4199</v>
      </c>
      <c r="K36" s="77">
        <v>3175</v>
      </c>
      <c r="L36" s="77">
        <v>7374</v>
      </c>
    </row>
    <row r="37" spans="2:12" x14ac:dyDescent="0.3">
      <c r="C37" s="79" t="s">
        <v>621</v>
      </c>
      <c r="D37" s="77">
        <v>122259</v>
      </c>
      <c r="E37" s="76">
        <v>191</v>
      </c>
      <c r="F37" s="77"/>
      <c r="G37" s="77"/>
      <c r="H37" s="77"/>
      <c r="I37" s="77"/>
      <c r="J37" s="83">
        <v>5000</v>
      </c>
      <c r="K37" s="83">
        <v>0</v>
      </c>
      <c r="L37" s="83">
        <v>3750</v>
      </c>
    </row>
    <row r="38" spans="2:12" x14ac:dyDescent="0.3">
      <c r="C38" s="78"/>
      <c r="D38" s="86">
        <v>8539359</v>
      </c>
      <c r="E38" s="74"/>
      <c r="F38" s="74"/>
      <c r="G38" s="74"/>
      <c r="H38" s="74"/>
      <c r="I38" s="74"/>
      <c r="J38" s="74"/>
      <c r="K38" s="74"/>
      <c r="L38" s="74"/>
    </row>
    <row r="39" spans="2:12" x14ac:dyDescent="0.3">
      <c r="C39" s="80" t="s">
        <v>614</v>
      </c>
      <c r="D39" s="80" t="s">
        <v>622</v>
      </c>
      <c r="E39" s="78"/>
      <c r="F39" s="78"/>
      <c r="G39" s="78"/>
      <c r="H39" s="78"/>
      <c r="I39" s="78"/>
      <c r="J39" s="78"/>
      <c r="K39" s="78"/>
      <c r="L39" s="74"/>
    </row>
    <row r="40" spans="2:12" x14ac:dyDescent="0.3">
      <c r="C40" s="77">
        <v>8539359</v>
      </c>
      <c r="D40" s="77">
        <v>13342</v>
      </c>
      <c r="E40" s="74"/>
      <c r="F40" s="74"/>
      <c r="G40" s="74"/>
      <c r="H40" s="74"/>
      <c r="I40" s="74"/>
      <c r="J40" s="74"/>
      <c r="K40" s="74"/>
      <c r="L40" s="74"/>
    </row>
    <row r="42" spans="2:12" x14ac:dyDescent="0.3">
      <c r="C42" s="80" t="s">
        <v>623</v>
      </c>
      <c r="D42" s="80" t="s">
        <v>622</v>
      </c>
      <c r="E42" s="74"/>
      <c r="F42" s="74"/>
      <c r="G42" s="74"/>
      <c r="H42" s="74"/>
      <c r="I42" s="74"/>
      <c r="J42" s="74"/>
      <c r="K42" s="74"/>
      <c r="L42" s="74"/>
    </row>
    <row r="43" spans="2:12" x14ac:dyDescent="0.3">
      <c r="C43" s="79" t="s">
        <v>624</v>
      </c>
      <c r="D43" s="77">
        <v>12106</v>
      </c>
      <c r="E43" s="74"/>
      <c r="F43" s="74"/>
      <c r="G43" s="74"/>
      <c r="H43" s="74"/>
      <c r="I43" s="74"/>
      <c r="J43" s="74"/>
      <c r="K43" s="74"/>
      <c r="L43" s="74"/>
    </row>
    <row r="44" spans="2:12" x14ac:dyDescent="0.3">
      <c r="C44" s="79" t="s">
        <v>625</v>
      </c>
      <c r="D44" s="77">
        <v>13342</v>
      </c>
      <c r="E44" s="74"/>
      <c r="F44" s="74"/>
      <c r="G44" s="74"/>
      <c r="H44" s="74"/>
      <c r="I44" s="75"/>
      <c r="J44" s="75"/>
      <c r="K44" s="75"/>
      <c r="L44" s="74"/>
    </row>
    <row r="45" spans="2:12" x14ac:dyDescent="0.3">
      <c r="C45" s="79" t="s">
        <v>626</v>
      </c>
      <c r="D45" s="77">
        <v>7808</v>
      </c>
      <c r="E45" s="74"/>
      <c r="F45" s="74"/>
      <c r="G45" s="74"/>
      <c r="H45" s="74"/>
      <c r="I45" s="74"/>
      <c r="J45" s="74"/>
      <c r="K45" s="74"/>
      <c r="L45" s="74"/>
    </row>
    <row r="58" spans="3:8" x14ac:dyDescent="0.3">
      <c r="C58" s="87" t="s">
        <v>595</v>
      </c>
      <c r="D58" s="87" t="s">
        <v>597</v>
      </c>
      <c r="E58" s="87" t="s">
        <v>589</v>
      </c>
      <c r="F58" s="87" t="s">
        <v>593</v>
      </c>
      <c r="H58" s="80" t="s">
        <v>596</v>
      </c>
    </row>
    <row r="59" spans="3:8" x14ac:dyDescent="0.3">
      <c r="C59" s="88" t="s">
        <v>611</v>
      </c>
      <c r="D59" s="89">
        <v>7500</v>
      </c>
      <c r="E59" s="89">
        <v>3606</v>
      </c>
      <c r="F59" s="90">
        <f t="shared" ref="F59:F66" si="0">+D59/E59</f>
        <v>2.0798668885191347</v>
      </c>
      <c r="H59" s="77">
        <v>6177</v>
      </c>
    </row>
    <row r="60" spans="3:8" x14ac:dyDescent="0.3">
      <c r="C60" s="88" t="s">
        <v>554</v>
      </c>
      <c r="D60" s="89">
        <v>6800</v>
      </c>
      <c r="E60" s="89">
        <v>3289</v>
      </c>
      <c r="F60" s="90">
        <f t="shared" si="0"/>
        <v>2.0674977196716329</v>
      </c>
      <c r="H60" s="77">
        <v>6693</v>
      </c>
    </row>
    <row r="61" spans="3:8" x14ac:dyDescent="0.3">
      <c r="C61" s="88" t="s">
        <v>610</v>
      </c>
      <c r="D61" s="89">
        <v>7000</v>
      </c>
      <c r="E61" s="89">
        <v>2343</v>
      </c>
      <c r="F61" s="90">
        <f t="shared" si="0"/>
        <v>2.9876227059325653</v>
      </c>
      <c r="H61" s="77">
        <v>9043</v>
      </c>
    </row>
    <row r="62" spans="3:8" x14ac:dyDescent="0.3">
      <c r="C62" s="88" t="s">
        <v>402</v>
      </c>
      <c r="D62" s="89">
        <v>5000</v>
      </c>
      <c r="E62" s="89">
        <v>1938</v>
      </c>
      <c r="F62" s="90">
        <f t="shared" si="0"/>
        <v>2.5799793601651189</v>
      </c>
      <c r="H62" s="83">
        <v>7753</v>
      </c>
    </row>
    <row r="63" spans="3:8" x14ac:dyDescent="0.3">
      <c r="C63" s="88" t="s">
        <v>607</v>
      </c>
      <c r="D63" s="89">
        <v>5000</v>
      </c>
      <c r="E63" s="89">
        <v>695</v>
      </c>
      <c r="F63" s="90">
        <f t="shared" si="0"/>
        <v>7.1942446043165464</v>
      </c>
      <c r="H63" s="77">
        <v>10700</v>
      </c>
    </row>
    <row r="64" spans="3:8" x14ac:dyDescent="0.3">
      <c r="C64" s="88" t="s">
        <v>603</v>
      </c>
      <c r="D64" s="89">
        <v>3397.3500000000004</v>
      </c>
      <c r="E64" s="89">
        <v>190</v>
      </c>
      <c r="F64" s="90">
        <f t="shared" si="0"/>
        <v>17.880789473684214</v>
      </c>
      <c r="H64" s="77">
        <v>15560</v>
      </c>
    </row>
    <row r="65" spans="3:11" x14ac:dyDescent="0.3">
      <c r="C65" s="88" t="s">
        <v>605</v>
      </c>
      <c r="D65" s="89">
        <v>3429</v>
      </c>
      <c r="E65" s="89">
        <v>45.8</v>
      </c>
      <c r="F65" s="90">
        <f t="shared" si="0"/>
        <v>74.86899563318778</v>
      </c>
      <c r="H65" s="82">
        <v>10000</v>
      </c>
    </row>
    <row r="66" spans="3:11" x14ac:dyDescent="0.3">
      <c r="C66" s="91" t="s">
        <v>627</v>
      </c>
      <c r="D66" s="92">
        <v>28359</v>
      </c>
      <c r="E66" s="92">
        <v>12106.8</v>
      </c>
      <c r="F66" s="93">
        <f t="shared" si="0"/>
        <v>2.3424026167112699</v>
      </c>
      <c r="H66" s="85">
        <v>65926</v>
      </c>
    </row>
    <row r="67" spans="3:11" x14ac:dyDescent="0.3">
      <c r="K67" s="94"/>
    </row>
    <row r="89" spans="3:5" x14ac:dyDescent="0.3">
      <c r="C89" s="87" t="s">
        <v>595</v>
      </c>
      <c r="D89" s="87" t="s">
        <v>387</v>
      </c>
      <c r="E89" s="87" t="s">
        <v>598</v>
      </c>
    </row>
    <row r="90" spans="3:5" x14ac:dyDescent="0.3">
      <c r="C90" s="88" t="s">
        <v>607</v>
      </c>
      <c r="D90" s="95" t="s">
        <v>608</v>
      </c>
      <c r="E90" s="96">
        <v>2052</v>
      </c>
    </row>
    <row r="91" spans="3:5" x14ac:dyDescent="0.3">
      <c r="C91" s="88" t="s">
        <v>402</v>
      </c>
      <c r="D91" s="95" t="s">
        <v>609</v>
      </c>
      <c r="E91" s="96">
        <v>1814</v>
      </c>
    </row>
    <row r="92" spans="3:5" x14ac:dyDescent="0.3">
      <c r="C92" s="88" t="s">
        <v>611</v>
      </c>
      <c r="D92" s="95" t="s">
        <v>612</v>
      </c>
      <c r="E92" s="96">
        <v>1616</v>
      </c>
    </row>
    <row r="93" spans="3:5" x14ac:dyDescent="0.3">
      <c r="C93" s="88" t="s">
        <v>605</v>
      </c>
      <c r="D93" s="95" t="s">
        <v>606</v>
      </c>
      <c r="E93" s="96">
        <v>1262</v>
      </c>
    </row>
    <row r="94" spans="3:5" x14ac:dyDescent="0.3">
      <c r="C94" s="88" t="s">
        <v>610</v>
      </c>
      <c r="D94" s="95" t="s">
        <v>528</v>
      </c>
      <c r="E94" s="96">
        <v>1016</v>
      </c>
    </row>
    <row r="95" spans="3:5" x14ac:dyDescent="0.3">
      <c r="C95" s="88" t="s">
        <v>554</v>
      </c>
      <c r="D95" s="95" t="s">
        <v>539</v>
      </c>
      <c r="E95" s="96">
        <v>810</v>
      </c>
    </row>
    <row r="96" spans="3:5" x14ac:dyDescent="0.3">
      <c r="C96" s="88" t="s">
        <v>603</v>
      </c>
      <c r="D96" s="95" t="s">
        <v>604</v>
      </c>
      <c r="E96" s="97">
        <v>794</v>
      </c>
    </row>
    <row r="97" spans="3:7" x14ac:dyDescent="0.3">
      <c r="C97" s="98"/>
      <c r="D97" s="99" t="s">
        <v>628</v>
      </c>
      <c r="E97" s="100">
        <f>SUM(E90:E96)</f>
        <v>9364</v>
      </c>
    </row>
    <row r="98" spans="3:7" x14ac:dyDescent="0.3">
      <c r="G98" s="1"/>
    </row>
  </sheetData>
  <autoFilter ref="C89:E96">
    <sortState ref="C90:E96">
      <sortCondition descending="1" ref="E89:E96"/>
    </sortState>
  </autoFilter>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zoomScale="120" zoomScaleNormal="120" workbookViewId="0">
      <selection activeCell="R51" sqref="R51"/>
    </sheetView>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Priority</vt:lpstr>
      <vt:lpstr>Summary Grouping</vt:lpstr>
      <vt:lpstr>City</vt:lpstr>
      <vt:lpstr>Town</vt:lpstr>
      <vt:lpstr>Co. Seats</vt:lpstr>
      <vt:lpstr>CDP</vt:lpstr>
      <vt:lpstr>U.S. Census Data</vt:lpstr>
      <vt:lpstr>Tribal Nations</vt:lpstr>
      <vt:lpstr>Maps</vt:lpstr>
      <vt:lpstr>Impact</vt:lpstr>
      <vt:lpstr>SHERIFFS</vt:lpstr>
      <vt:lpstr>TribalBIA Police</vt:lpstr>
      <vt:lpstr>Chiefs of Police</vt:lpstr>
      <vt:lpstr>USFA Fire Cencus Data</vt:lpstr>
      <vt:lpstr>2013 UCR Master File</vt:lpstr>
      <vt:lpstr>EMS</vt:lpstr>
      <vt:lpstr>Survey</vt:lpstr>
      <vt:lpstr>Sheet1</vt:lpstr>
      <vt:lpstr>Chart</vt:lpstr>
      <vt:lpstr>EMS</vt:lpstr>
      <vt:lpstr>Impact!ExternalData_1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CX0348</dc:creator>
  <cp:lastModifiedBy>Castle, Carrie  (ITSD)</cp:lastModifiedBy>
  <dcterms:created xsi:type="dcterms:W3CDTF">2015-08-31T20:42:18Z</dcterms:created>
  <dcterms:modified xsi:type="dcterms:W3CDTF">2015-10-13T19:21:26Z</dcterms:modified>
</cp:coreProperties>
</file>