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SPB\2_Procurement Operations\REPORTS\ANNUAL PROCUREMENT PLANS\FY27\"/>
    </mc:Choice>
  </mc:AlternateContent>
  <xr:revisionPtr revIDLastSave="0" documentId="13_ncr:1_{25A16C0B-AC0E-4168-A466-AC01718F622B}" xr6:coauthVersionLast="47" xr6:coauthVersionMax="47" xr10:uidLastSave="{00000000-0000-0000-0000-000000000000}"/>
  <bookViews>
    <workbookView xWindow="-28920" yWindow="-9315" windowWidth="29040" windowHeight="15720" xr2:uid="{B8C0DF6A-0AF2-41D7-B141-D2342324DEF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5" i="1" l="1"/>
  <c r="E334" i="1"/>
  <c r="E325" i="1"/>
  <c r="E323" i="1"/>
  <c r="E322" i="1"/>
  <c r="E3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McKeever, Emily</author>
  </authors>
  <commentList>
    <comment ref="C321" authorId="0" shapeId="0" xr:uid="{A3B81258-2224-43D9-AA41-402AA1FD78DE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NASPO Contract - Forte</t>
        </r>
      </text>
    </comment>
    <comment ref="E321" authorId="0" shapeId="0" xr:uid="{BDBDC194-9FB4-4256-A641-E3F451AED608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Yr 1 (partial) = $19,800
</t>
        </r>
      </text>
    </comment>
    <comment ref="E322" authorId="0" shapeId="0" xr:uid="{02FB4D77-A043-4ED4-A2D0-0609F7A3FE13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Base cost: $632,000
Estimated annual maintenance cost: $130,000 x 9 years</t>
        </r>
      </text>
    </comment>
    <comment ref="E323" authorId="0" shapeId="0" xr:uid="{34288813-A4E4-49D5-B429-0C6DEACBDCF5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Yr 3 cost - final</t>
        </r>
      </text>
    </comment>
    <comment ref="C324" authorId="0" shapeId="0" xr:uid="{49868BE1-626A-430C-B84E-6D881F483DC0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NASPO Contract</t>
        </r>
      </text>
    </comment>
    <comment ref="E325" authorId="0" shapeId="0" xr:uid="{9DFCA1A7-FC50-406D-8D64-79DCFFC78821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Yr 2 annual contract cost</t>
        </r>
      </text>
    </comment>
    <comment ref="C326" authorId="0" shapeId="0" xr:uid="{9A58D372-F7DD-4467-B5A4-6D10A709AEFD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NASPO Contract</t>
        </r>
      </text>
    </comment>
    <comment ref="E326" authorId="0" shapeId="0" xr:uid="{16FD730D-4E2C-4776-8B7C-821B98097A15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one-time purchase
</t>
        </r>
      </text>
    </comment>
    <comment ref="E328" authorId="0" shapeId="0" xr:uid="{1B8CC626-C82B-40C2-BE54-3A76284ED5C7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annual cost
Yr 2 of 7</t>
        </r>
      </text>
    </comment>
    <comment ref="E329" authorId="0" shapeId="0" xr:uid="{2B976358-4629-46FF-9E9F-1E8008D87B3E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annual cost</t>
        </r>
      </text>
    </comment>
    <comment ref="E330" authorId="0" shapeId="0" xr:uid="{2AB5A6C4-07AB-421C-856E-1017EFE523F0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approximate annual cost
Yr 2 of 7</t>
        </r>
      </text>
    </comment>
    <comment ref="C331" authorId="0" shapeId="0" xr:uid="{E4A9087B-403D-4C21-B0E5-3C29FB07E154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NSASPO Contract</t>
        </r>
      </text>
    </comment>
    <comment ref="E331" authorId="0" shapeId="0" xr:uid="{74246B74-AC48-4273-BFBD-FC44510BB90D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Yr 3 payment due 6/2027</t>
        </r>
      </text>
    </comment>
    <comment ref="C333" authorId="0" shapeId="0" xr:uid="{4489B49B-413B-468A-A822-E65BEE107F68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NASPO Contract</t>
        </r>
      </text>
    </comment>
    <comment ref="E333" authorId="0" shapeId="0" xr:uid="{ED84BA65-96F7-463A-AF3E-BC31D9832A3F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Annual cost</t>
        </r>
      </text>
    </comment>
    <comment ref="E334" authorId="0" shapeId="0" xr:uid="{306F64BD-35AD-47EE-923E-F3A16E489A06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over 7 years</t>
        </r>
      </text>
    </comment>
    <comment ref="E335" authorId="0" shapeId="0" xr:uid="{1AE14741-7779-44D2-8C14-74F4616A5E8B}">
      <text>
        <r>
          <rPr>
            <b/>
            <sz val="9"/>
            <color indexed="81"/>
            <rFont val="Tahoma"/>
            <family val="2"/>
          </rPr>
          <t>McKeever, Emily:</t>
        </r>
        <r>
          <rPr>
            <sz val="9"/>
            <color indexed="81"/>
            <rFont val="Tahoma"/>
            <family val="2"/>
          </rPr>
          <t xml:space="preserve">
Yr 3 annual cost 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<sst xmlns="http://schemas.openxmlformats.org/spreadsheetml/2006/main" count="1912" uniqueCount="655">
  <si>
    <t>STATE PROCUREMENT SERVICES DIVISION</t>
  </si>
  <si>
    <t>Annual Procurement Forecast</t>
  </si>
  <si>
    <t>Agency</t>
  </si>
  <si>
    <t>Project Description</t>
  </si>
  <si>
    <t>Solicitation Method</t>
  </si>
  <si>
    <t>Estimated Total Contract Value</t>
  </si>
  <si>
    <t>Board of Public Education</t>
  </si>
  <si>
    <t>Commissioner of Higher Education</t>
  </si>
  <si>
    <t>Commissioner of Political Practices</t>
  </si>
  <si>
    <t>Consumer Counsel</t>
  </si>
  <si>
    <t>Department of Administration</t>
  </si>
  <si>
    <t>Department of Administration: Architecture and Engineering</t>
  </si>
  <si>
    <t>Department of Administration: Banking and Financial Institutions</t>
  </si>
  <si>
    <t>Department of Administration: Director's Office</t>
  </si>
  <si>
    <t>Department of Administration: Facilities Management Bureau</t>
  </si>
  <si>
    <t>Department of Administration: General Services Division</t>
  </si>
  <si>
    <t>Department of Administration: Health Care and Benefits</t>
  </si>
  <si>
    <t>Department of Administration: Montana Lottery</t>
  </si>
  <si>
    <t>Department of Administration: Office Public Defender</t>
  </si>
  <si>
    <t>Department of Administration: Print and Mail Services Bureau</t>
  </si>
  <si>
    <t>Department of Administration: Public Employee Retirement Administration</t>
  </si>
  <si>
    <t>Department of Administration: Risk Management and Tort Defense</t>
  </si>
  <si>
    <t>Department of Administration: State Financial Services</t>
  </si>
  <si>
    <t>Department of Administration: State Human Resources</t>
  </si>
  <si>
    <t>Department of Administration: State Information Technology Services</t>
  </si>
  <si>
    <t>Department of Administration: State Procurement Bureau</t>
  </si>
  <si>
    <t>Department of Administration: State Tax Appeal Board</t>
  </si>
  <si>
    <t>Department of Administration: Teachers' Retirement System</t>
  </si>
  <si>
    <t>Department of Agriculture</t>
  </si>
  <si>
    <t>Department of Commerce</t>
  </si>
  <si>
    <t>Department of Corrections</t>
  </si>
  <si>
    <t>Department of Environmental Quality</t>
  </si>
  <si>
    <t>Department of Justice</t>
  </si>
  <si>
    <t>Department of Labor and Industry</t>
  </si>
  <si>
    <t>Department of Livestock</t>
  </si>
  <si>
    <t>Department of Military Affairs</t>
  </si>
  <si>
    <t>Department of Natural Resources and Conservation</t>
  </si>
  <si>
    <t>Department of Public Health and Human Services</t>
  </si>
  <si>
    <t>Department of Revenue</t>
  </si>
  <si>
    <t>Department of Transportation</t>
  </si>
  <si>
    <t>Fish, Wildlife &amp; Parks</t>
  </si>
  <si>
    <t>Governor's Office</t>
  </si>
  <si>
    <t>Judicial Branch</t>
  </si>
  <si>
    <t>Legislative Branch</t>
  </si>
  <si>
    <t>Montana Arts Council</t>
  </si>
  <si>
    <t>Montana Historical Society</t>
  </si>
  <si>
    <t>Montana School for the Deaf and Blind</t>
  </si>
  <si>
    <t>Montana State Fund</t>
  </si>
  <si>
    <t>Montana State Library</t>
  </si>
  <si>
    <t>Montana State University</t>
  </si>
  <si>
    <t>Office of Public Instruction</t>
  </si>
  <si>
    <t>Public Service Commission</t>
  </si>
  <si>
    <t>Secretary of State</t>
  </si>
  <si>
    <t>State Auditor's Office</t>
  </si>
  <si>
    <t>University of Montana</t>
  </si>
  <si>
    <t>Other</t>
  </si>
  <si>
    <t>Sole Source</t>
  </si>
  <si>
    <t xml:space="preserve">IFB </t>
  </si>
  <si>
    <t>RFP</t>
  </si>
  <si>
    <t>Small Purchase</t>
  </si>
  <si>
    <t>Limited Solicitation</t>
  </si>
  <si>
    <t>Anticipated Requisition Submittal Date (mm/dd/yyyy)</t>
  </si>
  <si>
    <t>Board of Investments</t>
  </si>
  <si>
    <t>Enterprise Recruitement System</t>
  </si>
  <si>
    <t>RFP Complete - Contract Execution in Progress</t>
  </si>
  <si>
    <t>SECGC Program Coordinator (Renewal)</t>
  </si>
  <si>
    <t>SECGC Administrative Services (RFP or IFB)</t>
  </si>
  <si>
    <t>MT TRS - Project Management &amp; Test Lead Contractor for In-house Software Enhancements (TRS27-SS-0006AB) - 1/1/27 - 12/31/29</t>
  </si>
  <si>
    <t xml:space="preserve">Investment Consulting </t>
  </si>
  <si>
    <t>Less than $100k</t>
  </si>
  <si>
    <t xml:space="preserve">Tax Consulting </t>
  </si>
  <si>
    <t>Benefit Enrollment System</t>
  </si>
  <si>
    <t>Voluntary Benefits</t>
  </si>
  <si>
    <t>TBD, new service</t>
  </si>
  <si>
    <t xml:space="preserve">CRM Data Migration </t>
  </si>
  <si>
    <t>CRM Ongoing Maintenance &amp; Custom Programming</t>
  </si>
  <si>
    <t>Banking Online Database upgrade</t>
  </si>
  <si>
    <t>Vehicle Purchase</t>
  </si>
  <si>
    <t>Finance Department Procedure and Operational Review</t>
  </si>
  <si>
    <t>Workiva Contract</t>
  </si>
  <si>
    <t>IBARS Support Services Contract</t>
  </si>
  <si>
    <t>GAAP HUB Project</t>
  </si>
  <si>
    <t>Salesforce AI Integration</t>
  </si>
  <si>
    <t>Electrical Services</t>
  </si>
  <si>
    <t>(2) Toolcats</t>
  </si>
  <si>
    <t>Custodial Services</t>
  </si>
  <si>
    <t>Walker T27i Mower</t>
  </si>
  <si>
    <t>10.5' Snow Pushbox</t>
  </si>
  <si>
    <t>Automated External Defibilator (AED)</t>
  </si>
  <si>
    <t>Venue Management System</t>
  </si>
  <si>
    <t>Bluecrest Element Inserter (NASPO+AnnSvc)</t>
  </si>
  <si>
    <t>Wide Format Scanner</t>
  </si>
  <si>
    <t>Physical Security System QVL</t>
  </si>
  <si>
    <t>Software Developer CEP</t>
  </si>
  <si>
    <t>Mission Mountain Food Enterprise Center Amendment #1</t>
  </si>
  <si>
    <t>Double Dutch USDA Foods Trucking Renewal #3</t>
  </si>
  <si>
    <t>Brighton Training Group Annual Purchase Request</t>
  </si>
  <si>
    <t>Montana State University Team Nutrition Grant ISA</t>
  </si>
  <si>
    <t>Transact- Amendment to extend</t>
  </si>
  <si>
    <t>Jem &amp; R- Amendment to extend</t>
  </si>
  <si>
    <t>Full Circle Wellness</t>
  </si>
  <si>
    <t>Crescent Bend</t>
  </si>
  <si>
    <t>Leader Services</t>
  </si>
  <si>
    <t>CGSA - Implementation Planning Partner</t>
  </si>
  <si>
    <t>CGSA - Professional Learning Partner</t>
  </si>
  <si>
    <t>CGSA - External Evaluator</t>
  </si>
  <si>
    <t>CGSA - New Meridian - Amendment</t>
  </si>
  <si>
    <t>CGSA - Curriculum Mapping Platform - Cureum</t>
  </si>
  <si>
    <t>MHIT - Family Engagement Toolkit</t>
  </si>
  <si>
    <t>Assessment - ACT</t>
  </si>
  <si>
    <t>Weed control (~5 geographic locations)</t>
  </si>
  <si>
    <t>&lt;$5,000 each, $25,000 total for all 5 solicitations</t>
  </si>
  <si>
    <t>Restoration Project Maintinance</t>
  </si>
  <si>
    <t>As-needed</t>
  </si>
  <si>
    <t>under $100000</t>
  </si>
  <si>
    <t>Child contracts (task orders) pursuant to JUS-RFP-2026-0291 master contracts. NRDP is currently performing Tier 2 evaluations through eMACS under this master contract and has requested approval of an alternative procurement method (see 9/10/2026, memo request)</t>
  </si>
  <si>
    <t>Additional procurements for contracts not governed by Title 18, Chapter 4 of the Montana Code Annotated (MCA), e.g., engineering, construction, local/state government), all in compliance with Title 18.</t>
  </si>
  <si>
    <t>Fabrication of Paddle-wheel fish screen and headgate - Cross Canyon</t>
  </si>
  <si>
    <t>Insurance Brokerage Services</t>
  </si>
  <si>
    <t>Communication Access Realtime Translation (CART)</t>
  </si>
  <si>
    <t>Gear/Promotional Printing (Student Groups)</t>
  </si>
  <si>
    <t>Law Career Development Software (12Twenty)</t>
  </si>
  <si>
    <t>Law Library Subscriptions (Multiple Vendors)</t>
  </si>
  <si>
    <t>Grant Finding Software</t>
  </si>
  <si>
    <t>As Needed CART Services</t>
  </si>
  <si>
    <t>Safety and Compliance</t>
  </si>
  <si>
    <t>Bloomberg Terminals</t>
  </si>
  <si>
    <t>Study Abroad Student/Faculty Insurance</t>
  </si>
  <si>
    <t>Executive Search Firms</t>
  </si>
  <si>
    <t>Admin - Gift Shop - Lightspeed POS annual renewal cost</t>
  </si>
  <si>
    <t>MTHS - Annual AV Support maintenance for PA system, classrooms and event systems</t>
  </si>
  <si>
    <t>MTHS - Customer Relationship Management system</t>
  </si>
  <si>
    <t>MTHS - Hive Project Management software system (TBD)</t>
  </si>
  <si>
    <t>MTHS - Public Announcement Hardware &amp; Software system</t>
  </si>
  <si>
    <t>MTHS - Sensource people counters maintenance agreement</t>
  </si>
  <si>
    <t>MTHS - Staples - MHC office furniture order</t>
  </si>
  <si>
    <t>MTHS - Conserve Solutions - archive storage monitoring system</t>
  </si>
  <si>
    <t>L&amp;A - Archives cold storage maintenance contract (renewal - approved in FY 2026)</t>
  </si>
  <si>
    <t>L&amp;A - Newspaper archive service (renewal - approved in FY 2026)</t>
  </si>
  <si>
    <t>L&amp;A - Newspaper microfilming and duplication service (renewal - approved in FY 2026)</t>
  </si>
  <si>
    <t>L&amp;A - Preservica: archive preservation software</t>
  </si>
  <si>
    <t xml:space="preserve">Museum - MHC Gallery AV Annual Support maintenance </t>
  </si>
  <si>
    <t xml:space="preserve">O&amp;E - EventSquid event management software </t>
  </si>
  <si>
    <t>O&amp;E - National Register Signs RFP (RFP complete; contract is pending)</t>
  </si>
  <si>
    <t>O&amp;E - Springshare/Lib Cal online event management system</t>
  </si>
  <si>
    <t>Publications - Book distribution contract</t>
  </si>
  <si>
    <t>net of book sale proceeds</t>
  </si>
  <si>
    <t>Publications -Magazine distribution contract (renewal - approved in FY 2026)</t>
  </si>
  <si>
    <t>Possible Application Development for MTNHP</t>
  </si>
  <si>
    <t>Janitorial Services</t>
  </si>
  <si>
    <t>Lite message boards (Under 7 year contract)</t>
  </si>
  <si>
    <t>Paint truck  (7 year contract)</t>
  </si>
  <si>
    <t>Graders (7 year contract)</t>
  </si>
  <si>
    <t>Transportation Asset Management / EVMMS Replacement</t>
  </si>
  <si>
    <t>Transportation Permitting System</t>
  </si>
  <si>
    <t>Quatrz Flats Rest Area</t>
  </si>
  <si>
    <t>Clearwater Rest Area</t>
  </si>
  <si>
    <t>Bearmouth Rest Area</t>
  </si>
  <si>
    <t xml:space="preserve">Gold Creek Parking Area </t>
  </si>
  <si>
    <t>Bearmouth Refuse</t>
  </si>
  <si>
    <t xml:space="preserve">Divison Janitorial Services for office </t>
  </si>
  <si>
    <t>Cold Storage Foundation</t>
  </si>
  <si>
    <t>Pavement Preservation MT 35</t>
  </si>
  <si>
    <t>Conex stoarge contantainers</t>
  </si>
  <si>
    <t>Kalispell durable striping project</t>
  </si>
  <si>
    <t>Armory facility paving project</t>
  </si>
  <si>
    <t>Kalispell combo facility paving project</t>
  </si>
  <si>
    <t>Pavement Pres. Project</t>
  </si>
  <si>
    <t>Bozeman Hill Truck Parking</t>
  </si>
  <si>
    <t>Snow Removal / Trucking</t>
  </si>
  <si>
    <t>Homestake Rest Area</t>
  </si>
  <si>
    <t>Montana City to Alhambra</t>
  </si>
  <si>
    <t>Ashphalt as Needed for Helena Area</t>
  </si>
  <si>
    <t>Ashphalt as Needed for Butte Area</t>
  </si>
  <si>
    <t>Chips as Needed</t>
  </si>
  <si>
    <t>Conex Storage Containers</t>
  </si>
  <si>
    <t>I-15 Brady South Mill/Fill</t>
  </si>
  <si>
    <t>Choteau North 220 Mill/Fill</t>
  </si>
  <si>
    <t>Choteau E Town Mill/Fill</t>
  </si>
  <si>
    <t>C000228 MP 0-5.55 Overlay, chip, fog</t>
  </si>
  <si>
    <t>Type 1 Chips Wolf Point/Plentywood</t>
  </si>
  <si>
    <t>Peerless Chip Seal</t>
  </si>
  <si>
    <t>Crack Seal Secondary 208</t>
  </si>
  <si>
    <t>Plentywood 3 Bay Roof Material</t>
  </si>
  <si>
    <t xml:space="preserve">Miles City Division Valley Drive Chip Seal </t>
  </si>
  <si>
    <t>Miles City Division Scrub Seal  Hodges Road</t>
  </si>
  <si>
    <t>Miles City Division Bad Route Rest Area</t>
  </si>
  <si>
    <t>Miles City Division Colstrip Quonset Concrete / Excavation &amp; Plumbing</t>
  </si>
  <si>
    <t>Miles City Division Alzada Loader Shed Fencing</t>
  </si>
  <si>
    <t>Paint Exterior of Billings Equipment Shop</t>
  </si>
  <si>
    <t>Construction Office Partial Remodel</t>
  </si>
  <si>
    <t>Greycliff Rest Area Caretaker</t>
  </si>
  <si>
    <t>Roberts Rest Area Caretaker</t>
  </si>
  <si>
    <t xml:space="preserve">Chip Seal Clarks River Rd </t>
  </si>
  <si>
    <t>Scrub Seal Hwy 10 Laurel to Park City</t>
  </si>
  <si>
    <t>MT 200 Bank Stabilization (mm 115) - Lewistown Area</t>
  </si>
  <si>
    <t>50,000 - 100,000</t>
  </si>
  <si>
    <t xml:space="preserve">Bucket truck </t>
  </si>
  <si>
    <t>Road Brooms (grass hopper brooms)</t>
  </si>
  <si>
    <t>Mobile radios</t>
  </si>
  <si>
    <t>Fixed site relay radios</t>
  </si>
  <si>
    <t>Permanent VMS installation</t>
  </si>
  <si>
    <t>Transport trailers</t>
  </si>
  <si>
    <t>Attenuators ( truck mounted and trailers)</t>
  </si>
  <si>
    <t>Skid steers and Tool Cats</t>
  </si>
  <si>
    <t>Tandem cab and chassis for plow trucks  (FY 28 delivery)</t>
  </si>
  <si>
    <t>Under Bridge inspection truck (snooper Truck) (FY28 Delivery)</t>
  </si>
  <si>
    <t>Dump Boxes  (FY28 delivery)</t>
  </si>
  <si>
    <t>Sanders (FY28 delivery)</t>
  </si>
  <si>
    <t>Plow wings (FY 28 delivery)</t>
  </si>
  <si>
    <t>front plows (FY28 delivery)</t>
  </si>
  <si>
    <t>Transport Trucks</t>
  </si>
  <si>
    <t>Helena Shop Boiler Replacement</t>
  </si>
  <si>
    <t>Wolf Point HQ Roof</t>
  </si>
  <si>
    <t>Lingston Shop City Water Hookup</t>
  </si>
  <si>
    <t>Wilsall Shop City Water Hookup</t>
  </si>
  <si>
    <t>Ronan Sand and Salt Storage Cover</t>
  </si>
  <si>
    <t>SIAP Information Materials Update</t>
  </si>
  <si>
    <t>UAS Drone Purchase</t>
  </si>
  <si>
    <t>Five Leetron Non-Intrusive Traffic Counters (Under 10 Year Contract)</t>
  </si>
  <si>
    <t>Esri Advantage Program</t>
  </si>
  <si>
    <t>ALTIS Contract Renewal #9 (Arcadis) (Under 10 Year Contract)</t>
  </si>
  <si>
    <t>HPMS/MIRE Supprt and Maintenance</t>
  </si>
  <si>
    <t xml:space="preserve">Missoula Duarable Striping </t>
  </si>
  <si>
    <t>Miles City Durable Striping</t>
  </si>
  <si>
    <t>Drug testing (Chemnet Consortium  has been the provider)</t>
  </si>
  <si>
    <t>Multi-Health Systems (EQ training)</t>
  </si>
  <si>
    <t>NeuroColor</t>
  </si>
  <si>
    <t>Audiometric testing</t>
  </si>
  <si>
    <t>Department Monitors</t>
  </si>
  <si>
    <t>Windows 10 Extended Support</t>
  </si>
  <si>
    <t>HPEnterprise Support Service Renewal</t>
  </si>
  <si>
    <t xml:space="preserve">TrippLite UPS Manitenance </t>
  </si>
  <si>
    <t>HP &amp; Xerox Print Services</t>
  </si>
  <si>
    <t>CommonLook Suite</t>
  </si>
  <si>
    <t>AI Tools</t>
  </si>
  <si>
    <t>ROK Technologies</t>
  </si>
  <si>
    <t>Google Big Query</t>
  </si>
  <si>
    <t>Montana Interactive</t>
  </si>
  <si>
    <t>Oracle Primavera (1700021) - 25 licenses</t>
  </si>
  <si>
    <t>HootSuite Renewal</t>
  </si>
  <si>
    <t>Paessler PRTG XL</t>
  </si>
  <si>
    <t>RealVNC-Virtual Network/Manage</t>
  </si>
  <si>
    <t>FlipSnack</t>
  </si>
  <si>
    <t>PowerBroker BeyondTrust</t>
  </si>
  <si>
    <t>SnagIT Maintenance (TechSmith)</t>
  </si>
  <si>
    <t>Camtasia Studio Maintenance (TechSmith)</t>
  </si>
  <si>
    <t>TOAD Data Modeler (DLT Solutions)</t>
  </si>
  <si>
    <t>PingPlotter &amp; MultiPing (PingMan)</t>
  </si>
  <si>
    <t>Telerik Fiddler Pro</t>
  </si>
  <si>
    <t>06/25/027</t>
  </si>
  <si>
    <t>TIBCO Jaspersoft</t>
  </si>
  <si>
    <t>Broadcom SMP &amp; GSS</t>
  </si>
  <si>
    <t>Jetbrains Intellij</t>
  </si>
  <si>
    <t>Gartner for Technical Professionals</t>
  </si>
  <si>
    <t>PA Signature/iStock (Gettyimages)</t>
  </si>
  <si>
    <t>SiteImprove</t>
  </si>
  <si>
    <t>MDT.mt.gov Public SSL Certs (GoDaddy)</t>
  </si>
  <si>
    <t xml:space="preserve">jQWidgets Enterprise License </t>
  </si>
  <si>
    <t>Moodle</t>
  </si>
  <si>
    <t>EventSquid</t>
  </si>
  <si>
    <t>AppGeo Google Maps Platform</t>
  </si>
  <si>
    <t>Canva</t>
  </si>
  <si>
    <t>Grammarly</t>
  </si>
  <si>
    <t>Cradlepoint licenses</t>
  </si>
  <si>
    <t>Telerik UI for ASP.NET AJAX</t>
  </si>
  <si>
    <t>Navori/Seenspire</t>
  </si>
  <si>
    <t>AccessGOV</t>
  </si>
  <si>
    <t>JIRA Premium, Confluence (Cloud) Standard 200 Users</t>
  </si>
  <si>
    <t>Docusign</t>
  </si>
  <si>
    <t>Endpoint purchases (ITC)</t>
  </si>
  <si>
    <t>N/A OTO purchase</t>
  </si>
  <si>
    <t>Qualtrics Integration for My.Mt.Gov</t>
  </si>
  <si>
    <t xml:space="preserve">Esri EAP </t>
  </si>
  <si>
    <t>Starlink for Construction</t>
  </si>
  <si>
    <t>MSPM: TranPlanMT biennial public &amp; stakeholder surveys</t>
  </si>
  <si>
    <t>MSPM: PPMS Replacement Software (purchase order from existing NASPO MA/PA)</t>
  </si>
  <si>
    <t>MSPM: Update State Rail Plan</t>
  </si>
  <si>
    <t>BSSCS: Resucitation System - EMS Grant Program</t>
  </si>
  <si>
    <t>BSSCS: Self loading Cot, Stair Chair - EMS Grant Program</t>
  </si>
  <si>
    <t>BSSCS: Ambulance Monitor - EMS Grant Program</t>
  </si>
  <si>
    <t>BSSCS: Statewide Carseat Purchases</t>
  </si>
  <si>
    <t>BSSCS: Observational Seatbelt Statewide Survey</t>
  </si>
  <si>
    <t>BSSCS: Ambulance Purchases - EMS Grant Program</t>
  </si>
  <si>
    <t>BSSCS: Statewide Media Campaign</t>
  </si>
  <si>
    <t>Transit: 7-pass non-ADA vans; (40) vans in year 1 and (10) vans in each of 4 renewal years; IFB to establish master contract with vendor</t>
  </si>
  <si>
    <t>Transit: (4) 12-pass and (2) 13-pass cutaway buses; to be purchased off existing vendor contract</t>
  </si>
  <si>
    <t>Transit: (4) 12-pass non-ADA vans; to be purchased off existing vendor contract</t>
  </si>
  <si>
    <t>Transit: 26-pass HD buses; (16) buses in year 1 and (1) bus in each of 4 renewel years: IFB to establish master contract with vendor</t>
  </si>
  <si>
    <t>Transit: 55-pass motor coaches; (3) buses in year 1 and (2) buses during 4 year renewal period; IFB to establish master contract with vendor</t>
  </si>
  <si>
    <t>Transit: (9) 5-pass conversion vans; to be purchased off existing vendor contract (NASPO)</t>
  </si>
  <si>
    <t>Transit: (12) 9-pass ADA vans; to be purchased off existing vendor contract (NASPO)</t>
  </si>
  <si>
    <t>Aeronautics: Avionics upgrade- A36 - Location?  TBD based on RFP</t>
  </si>
  <si>
    <t>Aeronautics: Tree Removal - Lincoln</t>
  </si>
  <si>
    <t>Aeronautics: Backcountry Weather Camera - Spotted Bear</t>
  </si>
  <si>
    <t xml:space="preserve">Aeronautics: Search and Rescue DF device purchase- True North Rescue </t>
  </si>
  <si>
    <t xml:space="preserve">Aeronautics: WYS Awos replacement </t>
  </si>
  <si>
    <t xml:space="preserve">Aeronautics: Segmented circle replacement </t>
  </si>
  <si>
    <t>Aeronautics: Fence repair at yellowstone airport</t>
  </si>
  <si>
    <t xml:space="preserve">Aeronautics: WYS weed spraying </t>
  </si>
  <si>
    <t xml:space="preserve">Aeronautics: Lincoln airport brush removal along perimeter fence </t>
  </si>
  <si>
    <t xml:space="preserve">Aeronautics: Lincoln airport campground tie downs </t>
  </si>
  <si>
    <t xml:space="preserve">Aeronautics: Lincon airport fence repair </t>
  </si>
  <si>
    <t xml:space="preserve">Aeronautics: Pavement condition index study </t>
  </si>
  <si>
    <t xml:space="preserve">Aeronautics: Building management software and preventative maintenance </t>
  </si>
  <si>
    <t>SWP: CMAQ Equipment Purchases</t>
  </si>
  <si>
    <t>Wolf Point Division Chip Pile Wolf Point/Plentywood</t>
  </si>
  <si>
    <t>Wolf Point Division Peerless Chip Seal</t>
  </si>
  <si>
    <t>Wolf Point Division Crack Seal Secondary 208</t>
  </si>
  <si>
    <t>Wolf Point Division Plentywood 3 Bay Roof Material</t>
  </si>
  <si>
    <t>B2Gnow software</t>
  </si>
  <si>
    <t>Consulting</t>
  </si>
  <si>
    <t xml:space="preserve">9 Vehicles - Pursuit Bid </t>
  </si>
  <si>
    <t>Weigh Station Sign Project - Construction</t>
  </si>
  <si>
    <t>TBD</t>
  </si>
  <si>
    <t>Havre Inspection Pit - Construction</t>
  </si>
  <si>
    <t>Weigh Station Variable Message Signs - Butte and Wibaux</t>
  </si>
  <si>
    <t>Billings Barn Interview Room Camera System</t>
  </si>
  <si>
    <t>Portable Radios - MCS Enforcement</t>
  </si>
  <si>
    <t>Portable Scales -Haenni</t>
  </si>
  <si>
    <t>Automated Weigh Station Screening System - Wibaux</t>
  </si>
  <si>
    <t>AASHTOWare Maintenance Renewal</t>
  </si>
  <si>
    <t>Autodesk Subscription</t>
  </si>
  <si>
    <t>Trimble GNSS Survey Equipment (Frontier Precision)</t>
  </si>
  <si>
    <t>Advanced CADD Training Renewal 2025 (EnvisionCAD)</t>
  </si>
  <si>
    <t>PvMS Software Maintenance Agreement (Agile Assets)</t>
  </si>
  <si>
    <t>Montana Reference Network (RTN) (Trimble Inc)</t>
  </si>
  <si>
    <t>UPAS Maintenance Contract - Online Utility Permitting &amp; Location System (Geo Works)</t>
  </si>
  <si>
    <t>Planisware Software and Maintenance (xRiver Technologies)</t>
  </si>
  <si>
    <t>Bentley Enterprise Subscription</t>
  </si>
  <si>
    <t>Airborne Remote Sensing System (Vexcel Imaging)</t>
  </si>
  <si>
    <t>Trimble Business Center Training and Advanced Mentoring (Rockpile Solutions)</t>
  </si>
  <si>
    <t>Trimble/ Frontier Precision Renewal - Business Center (TBC)</t>
  </si>
  <si>
    <t>Pathway</t>
  </si>
  <si>
    <t>Midas Bridge Design Analysis/Midas Civil (MIDASoft)</t>
  </si>
  <si>
    <t>Stockpile Reports Renewal (URC Ventures)</t>
  </si>
  <si>
    <t>Carlson Software</t>
  </si>
  <si>
    <t>Transoft Solutions - AutoTURN, GuideSIGN, Torus Map</t>
  </si>
  <si>
    <t>Kontur</t>
  </si>
  <si>
    <t>Synchro Traffic Safety Maint Renewal</t>
  </si>
  <si>
    <t>Automated Traffic Signal Performance Measure (ATSPM) (Iteris)</t>
  </si>
  <si>
    <t>Geotech Coring system</t>
  </si>
  <si>
    <t>Lab equipment (triaxial)</t>
  </si>
  <si>
    <t>Lab equipment (consol)</t>
  </si>
  <si>
    <t>Falling Weight Deflectometer (FWD) Instrumentation</t>
  </si>
  <si>
    <t>FWD Equipment Sensor Upgrade</t>
  </si>
  <si>
    <t xml:space="preserve">IDEAL CT/RT Machines </t>
  </si>
  <si>
    <t>Asphalt Ignition Ovens</t>
  </si>
  <si>
    <t>Core Drill Machine</t>
  </si>
  <si>
    <t>Forced Air Oven</t>
  </si>
  <si>
    <t>Concrete Cure Room</t>
  </si>
  <si>
    <t>Nuke Gauges</t>
  </si>
  <si>
    <t>Dynamic Shearometer</t>
  </si>
  <si>
    <t>XRAY Flourescence</t>
  </si>
  <si>
    <t>Hand Forklift</t>
  </si>
  <si>
    <t xml:space="preserve">Core Dry </t>
  </si>
  <si>
    <t>Pavement Profiler</t>
  </si>
  <si>
    <t>Course Aggregate Shaker</t>
  </si>
  <si>
    <t>Hand Oper Core Drill</t>
  </si>
  <si>
    <t>Trimble Survey Equipment - Construction</t>
  </si>
  <si>
    <t>Trimble Survey Equipment - Survey</t>
  </si>
  <si>
    <t>UAS Medium</t>
  </si>
  <si>
    <t>Pier Tilt Meters Real Time Monitoring/Scour Monitoring</t>
  </si>
  <si>
    <t>Videographer for Arts in Health Program</t>
  </si>
  <si>
    <t>Basement moving project</t>
  </si>
  <si>
    <t>Fundraising Consultant</t>
  </si>
  <si>
    <t>Folklorist</t>
  </si>
  <si>
    <t>System Maintenance for STACS software</t>
  </si>
  <si>
    <t>Emergency Air Handler repair (TBD)</t>
  </si>
  <si>
    <t>Leica Geosystems PSG Smar Subscrtiption</t>
  </si>
  <si>
    <t>PENLink PPLX Software Subscription</t>
  </si>
  <si>
    <t>Secure Warrant License</t>
  </si>
  <si>
    <t xml:space="preserve">SHI-Connect 9 License </t>
  </si>
  <si>
    <t>SHI Production System-Data Switch</t>
  </si>
  <si>
    <t>eDisposition w/Courts NCHIP Grant</t>
  </si>
  <si>
    <t>Vendor Disposition Entry -NCHIP Grant</t>
  </si>
  <si>
    <t>Mugshots to Rap Sheets-NCHIP Grant</t>
  </si>
  <si>
    <t>Palm Scanners-SORNA Grant</t>
  </si>
  <si>
    <t>ICAC  Affiliate Equipment</t>
  </si>
  <si>
    <t>PenLInk-Tangles Software</t>
  </si>
  <si>
    <t>SAKI Evidence Renovation</t>
  </si>
  <si>
    <t>Gun Safety PSA</t>
  </si>
  <si>
    <t>A/C update on MLEA Buildings</t>
  </si>
  <si>
    <t>Digital Forensics</t>
  </si>
  <si>
    <t>Harlowton Warden District ATV</t>
  </si>
  <si>
    <t>R7 Enforcement Trailer</t>
  </si>
  <si>
    <t>Flathead Lake Research Boat</t>
  </si>
  <si>
    <t>Marsh Creek Restoration</t>
  </si>
  <si>
    <t>Enforcement Truck Wiring</t>
  </si>
  <si>
    <t>R2 Enforcement Snowmobile</t>
  </si>
  <si>
    <t>R2 Enforcement Jet Boat Motor</t>
  </si>
  <si>
    <t>R5 Fishing Access Site Latrine Pumping</t>
  </si>
  <si>
    <t>Commercial Zero-turn Mower - 2</t>
  </si>
  <si>
    <t>Ray Kuhns WMA Weed Spraying</t>
  </si>
  <si>
    <t>Island Lake FAS Blowdown Salvage</t>
  </si>
  <si>
    <t>Threemile WMA Weeds</t>
  </si>
  <si>
    <t>Calf Creek WMA Weeds</t>
  </si>
  <si>
    <t>Threemile WMA Fireline</t>
  </si>
  <si>
    <t>Contract Forestry Assistance</t>
  </si>
  <si>
    <t>Bull River WMA PCT and piling</t>
  </si>
  <si>
    <t>Bull River WMA weeds</t>
  </si>
  <si>
    <t>Kootenai Falls WMA Contract Forester</t>
  </si>
  <si>
    <t>FWP/DNRC Cooperative Agreement</t>
  </si>
  <si>
    <t>Enforcement Uniform Contract</t>
  </si>
  <si>
    <t xml:space="preserve">Vehicle counters/cameras/equipment </t>
  </si>
  <si>
    <t>Helicopter Capture Flights</t>
  </si>
  <si>
    <t>In progress</t>
  </si>
  <si>
    <t>FY 2027 ≤ $865,000 (estimate)</t>
  </si>
  <si>
    <t>Game Damage Materials - fencing, hog pannels, fence posts</t>
  </si>
  <si>
    <t>Fleet/Project Vehicles</t>
  </si>
  <si>
    <t>Garage siding at Big Springs hatchery</t>
  </si>
  <si>
    <t>Ceiling repair at Big Springs</t>
  </si>
  <si>
    <t>PCB cover / repair at Big Springs</t>
  </si>
  <si>
    <t>Two fish egg sorting machines</t>
  </si>
  <si>
    <t>Skidsteer at Jocko</t>
  </si>
  <si>
    <t>Kenworth planting truck, cab and chassis only</t>
  </si>
  <si>
    <t>500 gal fish dist tank for Miles city</t>
  </si>
  <si>
    <t>Can-Am ATV for Yellowstone hatchery</t>
  </si>
  <si>
    <t>Hotsey pressure washer</t>
  </si>
  <si>
    <t>Aluminum helicopter planting tank</t>
  </si>
  <si>
    <t>Roof replacement at Miles C and Jocko hatchery</t>
  </si>
  <si>
    <t>WIS contract - Beaverhead CD</t>
  </si>
  <si>
    <t>WIS contract - Lincoln CD</t>
  </si>
  <si>
    <t>WIS contract - Blackfeet Fish and Wildlife</t>
  </si>
  <si>
    <t>WIS contract - Missoula County Weed District</t>
  </si>
  <si>
    <t>WIS contract - McCone CD</t>
  </si>
  <si>
    <t>WIS contract - Powder River CD</t>
  </si>
  <si>
    <t>WIS contract - Garfield CD</t>
  </si>
  <si>
    <t>WIS contract - Bighorn CD</t>
  </si>
  <si>
    <t>WIS Contract - CSKT</t>
  </si>
  <si>
    <t>BIG project contract - Flathead CD</t>
  </si>
  <si>
    <t>BIG project contract - Little Shell of the Chippewa</t>
  </si>
  <si>
    <t>WIS contract - High Plains Conservation District</t>
  </si>
  <si>
    <t>Anaconda WIS porta potty (renewal)</t>
  </si>
  <si>
    <t>St. Regis WIS porta potty (renewal)</t>
  </si>
  <si>
    <t>Helena WIS porta potty (renewal)</t>
  </si>
  <si>
    <t>Sula WIS porta potty</t>
  </si>
  <si>
    <t>Anaconda camper space (renewal)</t>
  </si>
  <si>
    <t>Invasive Species Action Network</t>
  </si>
  <si>
    <t>AIS Plankton Nets</t>
  </si>
  <si>
    <t>AIS Field Sampling Tablets</t>
  </si>
  <si>
    <t>AIS Boats (2 Total) USFWS Grant Money-in Dependent</t>
  </si>
  <si>
    <t>AIS Sampling Partner MOU - Eastern MT</t>
  </si>
  <si>
    <t>AIS Sampling Partner MOU - Western MT</t>
  </si>
  <si>
    <t>LAMP molecular testing Unit</t>
  </si>
  <si>
    <t>Black Bear Monitoring Genetics at FWP lab</t>
  </si>
  <si>
    <t>Black Bear Monitoring GPS collar refurbishing</t>
  </si>
  <si>
    <t>R5 &amp; R1 Electrofishing units</t>
  </si>
  <si>
    <t>Wolf GPS Collar Order</t>
  </si>
  <si>
    <t>72" Zero Turn Mower</t>
  </si>
  <si>
    <t>Dump Trailer</t>
  </si>
  <si>
    <t>Skid Steer Mower</t>
  </si>
  <si>
    <t>Skid Steer Grader</t>
  </si>
  <si>
    <t>Zero Turn Mowers</t>
  </si>
  <si>
    <t>ATV</t>
  </si>
  <si>
    <t>Skid Steer Backhoe</t>
  </si>
  <si>
    <t>Zero Turn Mower</t>
  </si>
  <si>
    <t>Equipment Trailer</t>
  </si>
  <si>
    <t>Box Grader</t>
  </si>
  <si>
    <t>Lincoln County SP and FAS weed spraying</t>
  </si>
  <si>
    <t>FAS weed spraying R2</t>
  </si>
  <si>
    <t>SP weed spraying R2</t>
  </si>
  <si>
    <t>Upper Clark Fork WMA weed spraying</t>
  </si>
  <si>
    <t>R3 County FAS weed spraying contracts (6)</t>
  </si>
  <si>
    <t>R4 County weed spraying contracts (4)</t>
  </si>
  <si>
    <t>R5 County weed spraying contracts (5)</t>
  </si>
  <si>
    <t>R7 County weed spraying contracts (8)</t>
  </si>
  <si>
    <t>Mountain Lion Monitoring Project: Contractors</t>
  </si>
  <si>
    <t>Mountain Lion Monitoring Project: GPS Collars</t>
  </si>
  <si>
    <t>Articulate</t>
  </si>
  <si>
    <t xml:space="preserve">PACER Legal Subscritpion </t>
  </si>
  <si>
    <t xml:space="preserve">Quarterly </t>
  </si>
  <si>
    <t>Granicus - SHI</t>
  </si>
  <si>
    <t>Fairfax - Renewal</t>
  </si>
  <si>
    <t xml:space="preserve">FAST - Renewal </t>
  </si>
  <si>
    <t xml:space="preserve">Unknown </t>
  </si>
  <si>
    <t xml:space="preserve">Equipment Watch - Renewal </t>
  </si>
  <si>
    <t xml:space="preserve">Equipment Service Agreement </t>
  </si>
  <si>
    <t>CAMA</t>
  </si>
  <si>
    <t xml:space="preserve">Valueline </t>
  </si>
  <si>
    <t xml:space="preserve">Canva Subscription </t>
  </si>
  <si>
    <t xml:space="preserve">Newspaper Subscriptions </t>
  </si>
  <si>
    <t xml:space="preserve">Newspaper Publications </t>
  </si>
  <si>
    <t xml:space="preserve">Everlaw E-Discovery - Carahsoft </t>
  </si>
  <si>
    <t xml:space="preserve">PWC Investor </t>
  </si>
  <si>
    <t xml:space="preserve">APEX </t>
  </si>
  <si>
    <t xml:space="preserve">Telerik - SHI </t>
  </si>
  <si>
    <t xml:space="preserve">Web Simple Records </t>
  </si>
  <si>
    <t xml:space="preserve">Vehicle Tracking  </t>
  </si>
  <si>
    <t xml:space="preserve">SAS Analytics - Renewal </t>
  </si>
  <si>
    <t xml:space="preserve">Snag IT </t>
  </si>
  <si>
    <t xml:space="preserve">Nearmap - Renewal </t>
  </si>
  <si>
    <t xml:space="preserve">Warehouse shipping </t>
  </si>
  <si>
    <t xml:space="preserve">Secure Copy - SHI </t>
  </si>
  <si>
    <t xml:space="preserve">Grammarly - SHI </t>
  </si>
  <si>
    <t xml:space="preserve">Open Dock - Renewal </t>
  </si>
  <si>
    <t xml:space="preserve">Veritas Data Insight - CDW-G </t>
  </si>
  <si>
    <t xml:space="preserve">CommonLook - CDW-G </t>
  </si>
  <si>
    <t xml:space="preserve">Pluralsight - Renewal </t>
  </si>
  <si>
    <t xml:space="preserve">Lab Solutions </t>
  </si>
  <si>
    <t xml:space="preserve">Federal orphan well plugging </t>
  </si>
  <si>
    <t>Leaking orphan well repair</t>
  </si>
  <si>
    <t>DMA orphan well plugging</t>
  </si>
  <si>
    <t>Accessibility upgrades to STAGE stream gage information portal</t>
  </si>
  <si>
    <t>Painted Rocks Dam Rehab Design</t>
  </si>
  <si>
    <t>Deadman's Careless Canal Rehab Design</t>
  </si>
  <si>
    <t>Cottonwood Dam Rehab Feasibility/Design</t>
  </si>
  <si>
    <t>Willow Creek Dam Rehab Construction</t>
  </si>
  <si>
    <t>Tower Safety Improvements Construction</t>
  </si>
  <si>
    <t>Fred Burr Dam Rehab Feasibility</t>
  </si>
  <si>
    <t>Glacier dam - 5 yr inspection</t>
  </si>
  <si>
    <t>Fred Burr -5 yr inspection</t>
  </si>
  <si>
    <t>Middle Creek - 5 yr inspection</t>
  </si>
  <si>
    <t>East Fork - 5 yr inspection</t>
  </si>
  <si>
    <t>Missoula - Paint 4 sheds and an office building</t>
  </si>
  <si>
    <t>Missoula - Replace windows at Nursery</t>
  </si>
  <si>
    <t>Rhizopellet Seedling Survival Field Trials</t>
  </si>
  <si>
    <t xml:space="preserve">Fatty Creek Road Sediment Corrective Action </t>
  </si>
  <si>
    <t>North Fork Flathead Sediment Corrective Actios</t>
  </si>
  <si>
    <t xml:space="preserve">Stillwater Main Block Sediment Corrective Actions </t>
  </si>
  <si>
    <t xml:space="preserve">Chamberlain Block Sediment Corrective Actions </t>
  </si>
  <si>
    <t>Corrective Action Culvert Procurement</t>
  </si>
  <si>
    <t xml:space="preserve">HD Chassis for type 5 Engines </t>
  </si>
  <si>
    <t>CAT Team Trailer</t>
  </si>
  <si>
    <t xml:space="preserve">Water Tender Tanks </t>
  </si>
  <si>
    <t xml:space="preserve">Aviation Fuel Truck Chassis </t>
  </si>
  <si>
    <t xml:space="preserve">Aviation Fuel Truck Platform </t>
  </si>
  <si>
    <t xml:space="preserve">AGMB USDA NASS Grazing Rate Analysis </t>
  </si>
  <si>
    <t>NWLO-Stillwater Unit UTV purchase</t>
  </si>
  <si>
    <t>FMB Inventory Plots 2027</t>
  </si>
  <si>
    <t>FMB NextGen: Portal Update</t>
  </si>
  <si>
    <t>FMB NAIP Imagery Purchase</t>
  </si>
  <si>
    <t>FMB BBER Contract Renewal</t>
  </si>
  <si>
    <t>FMB PRT Seedling Grow Amendment</t>
  </si>
  <si>
    <t>FMB Inland Desert Seedling Grow Amendment</t>
  </si>
  <si>
    <t xml:space="preserve">FMB Spring Planting </t>
  </si>
  <si>
    <t>LS/IFB</t>
  </si>
  <si>
    <t>FMB West Fork Talus to Chicken Pit Rock Move</t>
  </si>
  <si>
    <t>Clearwater - Renovate existing laundry &amp; shower room</t>
  </si>
  <si>
    <t>Lincoln - Renovate existing bathroom and add shower</t>
  </si>
  <si>
    <t>SWLO electric and automation of existing gate</t>
  </si>
  <si>
    <t>NWLO GNA Call When Needed</t>
  </si>
  <si>
    <t>GNA Shingle Butte Fuel Reduction</t>
  </si>
  <si>
    <t>GNA Flathead Road Closures</t>
  </si>
  <si>
    <t>GNA Martin Creek Culvert construction rework</t>
  </si>
  <si>
    <t>GNA Kelly Mountain Road Road Maintenance/Repair</t>
  </si>
  <si>
    <t>GNA Barber Creek Road Maintenance/Repair</t>
  </si>
  <si>
    <t>GNA Ashley Mountain Road Improvement</t>
  </si>
  <si>
    <t>GNA West Fork Road Improvements</t>
  </si>
  <si>
    <t>GNA Bitterroot Road Improvements</t>
  </si>
  <si>
    <t>GNA Chips Ahoy Fuels Reduction</t>
  </si>
  <si>
    <t>GNA Flathead Road Closure</t>
  </si>
  <si>
    <t>GNA Ashley Fuels Reduction</t>
  </si>
  <si>
    <t>GNA Pete Ridge Fuels Reduction</t>
  </si>
  <si>
    <t>GNA Land Line Surveys</t>
  </si>
  <si>
    <t>GNA WAM Fuel Reduction</t>
  </si>
  <si>
    <t>GNA Environmental Analysis</t>
  </si>
  <si>
    <t>FAB Stewardship - Wildfire Mitigation Assistance (Climate Pollution Reduction Grant)</t>
  </si>
  <si>
    <t>NWLO - TLMD CWN contract</t>
  </si>
  <si>
    <t>NWLO - TLMD Survey Contracts</t>
  </si>
  <si>
    <t>Direct Hire</t>
  </si>
  <si>
    <t>NWLO - TLMD PCT Contracts</t>
  </si>
  <si>
    <t>NWLO - TLMD UM Intern Contract</t>
  </si>
  <si>
    <t>NWLO - TLMD Weed Spray Flathead County Contract</t>
  </si>
  <si>
    <t>NWLO - TLMD Road Maintenance</t>
  </si>
  <si>
    <t>NWLO - FI Projects</t>
  </si>
  <si>
    <t>FAB UCF Program - PlantIt Geo, Inventory Software</t>
  </si>
  <si>
    <t xml:space="preserve">FAB Conservation Nursery (Seedling Freezer Project) </t>
  </si>
  <si>
    <t xml:space="preserve">FAB Conservation Nursery (CPRG Measure 1: Cone Collection and Planting Contractors) </t>
  </si>
  <si>
    <t>REMB - Valuation Study</t>
  </si>
  <si>
    <t>REMB - Yellow Book Appraisal Contracts</t>
  </si>
  <si>
    <t>REMB - Land Banking Appraisal Contracts</t>
  </si>
  <si>
    <t>REMB - Cabin Site Appraisal Contracts</t>
  </si>
  <si>
    <t>ASD - ASB Large 1/2 Ton Pickup</t>
  </si>
  <si>
    <t>Fall 2026</t>
  </si>
  <si>
    <t>ASD - CSB Mid-Size Pickup</t>
  </si>
  <si>
    <t>ASD - Pesticide Stationary Granulator</t>
  </si>
  <si>
    <t>ASD - Waters LCMSMS system Instrument</t>
  </si>
  <si>
    <t>Spring 2027</t>
  </si>
  <si>
    <t>ASD - Waters LCMSMS system Support</t>
  </si>
  <si>
    <t>Software Solution for Tenant-Based Rental Assistance Programs  (MRI / PHA PRO software system replacement)</t>
  </si>
  <si>
    <t>November 2027</t>
  </si>
  <si>
    <t>Software Solution for Project-Based Rental Assistance Programs (HDS software replacement) </t>
  </si>
  <si>
    <t>RFP </t>
  </si>
  <si>
    <t>March 2029</t>
  </si>
  <si>
    <t>Consulting toolkits (professional services): contract with a consulting firm(s) to develop a toolkit and training opportunities.  The toolkit will include:
• Model documents for development of housing improvement districts
• Permit and shelf ready small housing development design standards suitable for infill development
• Strategies for adaptive reuse of downtown or historic buildings for housing development</t>
  </si>
  <si>
    <t>May 2027</t>
  </si>
  <si>
    <t>Client Data - Outreach</t>
  </si>
  <si>
    <t>March 2027</t>
  </si>
  <si>
    <t>RFP Event Squid</t>
  </si>
  <si>
    <t>January-March 2027</t>
  </si>
  <si>
    <t>RFP Event Manager-Kemp Events</t>
  </si>
  <si>
    <t>MiM Sticker Printing Service</t>
  </si>
  <si>
    <t>October-December 2026</t>
  </si>
  <si>
    <t>Event Services -Film Festival Reception</t>
  </si>
  <si>
    <t>November 2026</t>
  </si>
  <si>
    <t>Prepare CAPER and/or AAP documents for submission to HUD</t>
  </si>
  <si>
    <t>January 2027</t>
  </si>
  <si>
    <t>Japan Trade Office</t>
  </si>
  <si>
    <t>June 2027</t>
  </si>
  <si>
    <t>Governor Trade Mission Contractor</t>
  </si>
  <si>
    <t xml:space="preserve">Limited Solicitation </t>
  </si>
  <si>
    <t>Contract Management Software</t>
  </si>
  <si>
    <t>RFP or Term Contract</t>
  </si>
  <si>
    <t>Remote Correctional Programming Services</t>
  </si>
  <si>
    <t>Peer Navigators</t>
  </si>
  <si>
    <t>Treatment (9-Month)</t>
  </si>
  <si>
    <t>Fire Inspection Services QVL</t>
  </si>
  <si>
    <t>4Q26</t>
  </si>
  <si>
    <t>Uniform Supplier QVL</t>
  </si>
  <si>
    <t>Inmate Communications</t>
  </si>
  <si>
    <t>Facility Pest Control QVL</t>
  </si>
  <si>
    <t>1Q27</t>
  </si>
  <si>
    <t>Zortman/Landusky Site Maintenance</t>
  </si>
  <si>
    <t>FEM-configured BAM 1022 PM2.5 monitoring equipment</t>
  </si>
  <si>
    <t>Funding opportunity for energy efficiency and conservation block grants--federal funds</t>
  </si>
  <si>
    <t>CFA</t>
  </si>
  <si>
    <t xml:space="preserve">Financial services provider, loan programs--state and federal funds </t>
  </si>
  <si>
    <t>Funding opportunity for electric vehicle charging equipment--VW Settlement funds</t>
  </si>
  <si>
    <t>Funding opportunity for microgrid pilot project--federal funds</t>
  </si>
  <si>
    <t>Funding opportunity for energy retrofit grants--federal funds</t>
  </si>
  <si>
    <t>Signal Peak Energy AM7 Environmental Impact Statement</t>
  </si>
  <si>
    <t>$900K-3M</t>
  </si>
  <si>
    <t>NTEC's Spring Creek AM7 Environmental Impact Statement</t>
  </si>
  <si>
    <t>Montana Op Cert - MSU Operator School initiative</t>
  </si>
  <si>
    <t>Water Professional International Op Cert testing exams</t>
  </si>
  <si>
    <t xml:space="preserve">PWS Technical Assistance </t>
  </si>
  <si>
    <t>Emerging Contaminant Grant Subaward - Charlo, MT</t>
  </si>
  <si>
    <t>Emerging Contaminant Grant Subaward - Hysham, MT</t>
  </si>
  <si>
    <t>Emerging Contaminant Grant Subaward - City of Columbia Falls</t>
  </si>
  <si>
    <t xml:space="preserve"> est 1/31/2027</t>
  </si>
  <si>
    <t>Emerging Contaminant Grant Subaward - City of Kalispell on behalf of Mountain Villa Apts</t>
  </si>
  <si>
    <t>est 1/31/2027</t>
  </si>
  <si>
    <t>Emerging Contaminant Grant Subaward - Woods Bay</t>
  </si>
  <si>
    <t>est 7/1/2027</t>
  </si>
  <si>
    <t>Emerging Contaminant Grant Subaward - Rossiter School</t>
  </si>
  <si>
    <t xml:space="preserve"> est 7/1/2027</t>
  </si>
  <si>
    <t>Emerging Contaminant Grant Subaward - Marion School</t>
  </si>
  <si>
    <t>Lead In School Grant Award - Columbia Falls School District</t>
  </si>
  <si>
    <t>Acquisition of UAVs</t>
  </si>
  <si>
    <t>ePRISMS Support</t>
  </si>
  <si>
    <t>Misc. Furniture State Wide Contracts</t>
  </si>
  <si>
    <t>Street Sweeper</t>
  </si>
  <si>
    <t>3/4 Ton Utility Pickup for CFMO Post Engineers</t>
  </si>
  <si>
    <t>Snow Clearing Services for Malta VMS</t>
  </si>
  <si>
    <t>Mowing Services for Malta VMS</t>
  </si>
  <si>
    <t>Snow Clearing Services for BLAASF</t>
  </si>
  <si>
    <t>Mowing Services for BLAASF</t>
  </si>
  <si>
    <t>Janitoiral Services for BLAASF</t>
  </si>
  <si>
    <t>Fire Suppresion for BLAASF</t>
  </si>
  <si>
    <t>Limited Army Aviation Support Facility Spill Prevention, Control, and Countermeasures Plan</t>
  </si>
  <si>
    <t>Hazardous Waste Retrieval, Transport and Disposal Services</t>
  </si>
  <si>
    <t>Functional Exercise Design and Support</t>
  </si>
  <si>
    <t>Utility Truck for the Western Montana State Veterans Cemetery</t>
  </si>
  <si>
    <t>Multi-functioning loader for the Western Montana State Veterans Cemetery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</si>
</sst>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HelveticaNeueLT Std Med"/>
      <family val="2"/>
    </font>
    <font>
      <b/>
      <sz val="20"/>
      <color theme="1"/>
      <name val="HelveticaNeueLT Std Med"/>
      <family val="2"/>
    </font>
    <font>
      <sz val="11"/>
      <color rgb="FF051C2C"/>
      <name val="HelveticaNeueLT Std Med"/>
      <family val="2"/>
    </font>
    <font>
      <sz val="14"/>
      <color rgb="FF051C2C"/>
      <name val="HelveticaNeueLT Std Med"/>
      <family val="2"/>
    </font>
    <font>
      <sz val="16"/>
      <color rgb="FF051C2C"/>
      <name val="HelveticaNeueLT Std Med"/>
      <family val="2"/>
    </font>
    <font>
      <sz val="24"/>
      <color rgb="FF051C2C"/>
      <name val="HelveticaNeueLT Std Med"/>
      <family val="2"/>
    </font>
    <font>
      <sz val="11"/>
      <color theme="1"/>
      <name val="Aptos Narrow"/>
      <family val="2"/>
      <scheme val="minor"/>
    </font>
    <font>
      <sz val="11"/>
      <color rgb="FF000000"/>
      <name val="HelveticaNeueLT Std Med"/>
      <family val="2"/>
    </font>
    <font>
      <i/>
      <sz val="11"/>
      <color theme="1"/>
      <name val="HelveticaNeueLT Std Med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Aptos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Aptos Narrow"/>
      <family val="2"/>
    </font>
    <font>
      <sz val="11"/>
      <name val="HelveticaNeueLT Std Med"/>
      <family val="2"/>
    </font>
  </fonts>
  <fills count="6">
    <fill>
      <patternFill patternType="none"/>
    </fill>
    <fill>
      <patternFill patternType="gray125"/>
    </fill>
    <fill>
      <patternFill patternType="solid">
        <fgColor rgb="FF6F87A3"/>
        <bgColor indexed="64"/>
      </patternFill>
    </fill>
    <fill>
      <patternFill patternType="solid">
        <fgColor rgb="FF9EAD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" fillId="2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Border="1"/>
    <xf numFmtId="164" fontId="9" fillId="0" borderId="9" xfId="0" applyNumberFormat="1" applyFont="1" applyBorder="1" applyAlignment="1">
      <alignment horizontal="right"/>
    </xf>
    <xf numFmtId="0" fontId="8" fillId="0" borderId="8" xfId="0" applyFont="1" applyBorder="1"/>
    <xf numFmtId="0" fontId="8" fillId="0" borderId="1" xfId="0" applyFont="1" applyBorder="1"/>
    <xf numFmtId="0" fontId="8" fillId="0" borderId="8" xfId="0" applyFont="1" applyBorder="1" applyAlignment="1">
      <alignment wrapText="1"/>
    </xf>
    <xf numFmtId="0" fontId="8" fillId="0" borderId="9" xfId="0" applyFont="1" applyBorder="1" applyAlignment="1">
      <alignment horizontal="right"/>
    </xf>
    <xf numFmtId="0" fontId="12" fillId="0" borderId="1" xfId="0" applyFont="1" applyBorder="1"/>
    <xf numFmtId="0" fontId="13" fillId="0" borderId="1" xfId="0" applyFont="1" applyBorder="1"/>
    <xf numFmtId="14" fontId="1" fillId="0" borderId="1" xfId="0" applyNumberFormat="1" applyFont="1" applyBorder="1" applyAlignment="1">
      <alignment horizontal="right"/>
    </xf>
    <xf numFmtId="0" fontId="14" fillId="0" borderId="1" xfId="0" applyFont="1" applyBorder="1"/>
    <xf numFmtId="0" fontId="15" fillId="0" borderId="1" xfId="0" applyFont="1" applyBorder="1"/>
    <xf numFmtId="0" fontId="1" fillId="0" borderId="1" xfId="0" applyFont="1" applyBorder="1" applyAlignment="1">
      <alignment horizontal="right"/>
    </xf>
    <xf numFmtId="0" fontId="1" fillId="4" borderId="1" xfId="0" applyFont="1" applyFill="1" applyBorder="1"/>
    <xf numFmtId="43" fontId="1" fillId="0" borderId="9" xfId="1" applyFont="1" applyBorder="1" applyAlignment="1">
      <alignment horizontal="right"/>
    </xf>
    <xf numFmtId="0" fontId="16" fillId="0" borderId="1" xfId="0" applyFont="1" applyBorder="1"/>
    <xf numFmtId="0" fontId="1" fillId="0" borderId="1" xfId="0" applyFont="1" applyBorder="1" applyAlignment="1">
      <alignment wrapText="1"/>
    </xf>
    <xf numFmtId="6" fontId="1" fillId="0" borderId="9" xfId="0" applyNumberFormat="1" applyFont="1" applyBorder="1" applyAlignment="1">
      <alignment horizontal="right"/>
    </xf>
    <xf numFmtId="0" fontId="15" fillId="5" borderId="1" xfId="0" applyFont="1" applyFill="1" applyBorder="1"/>
    <xf numFmtId="0" fontId="15" fillId="5" borderId="1" xfId="0" applyFont="1" applyFill="1" applyBorder="1" applyAlignment="1">
      <alignment wrapText="1"/>
    </xf>
    <xf numFmtId="14" fontId="15" fillId="5" borderId="1" xfId="0" applyNumberFormat="1" applyFont="1" applyFill="1" applyBorder="1" applyAlignment="1">
      <alignment horizontal="right"/>
    </xf>
    <xf numFmtId="0" fontId="17" fillId="0" borderId="1" xfId="0" applyFont="1" applyBorder="1"/>
    <xf numFmtId="14" fontId="1" fillId="0" borderId="1" xfId="0" applyNumberFormat="1" applyFont="1" applyBorder="1" applyAlignment="1">
      <alignment horizontal="right" wrapText="1"/>
    </xf>
    <xf numFmtId="0" fontId="1" fillId="0" borderId="8" xfId="0" applyFont="1" applyBorder="1" applyAlignment="1">
      <alignment wrapText="1"/>
    </xf>
    <xf numFmtId="0" fontId="15" fillId="5" borderId="8" xfId="0" applyFont="1" applyFill="1" applyBorder="1"/>
    <xf numFmtId="4" fontId="15" fillId="5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 wrapText="1"/>
    </xf>
    <xf numFmtId="4" fontId="1" fillId="0" borderId="9" xfId="0" applyNumberFormat="1" applyFont="1" applyBorder="1" applyAlignment="1">
      <alignment horizontal="right" wrapText="1"/>
    </xf>
    <xf numFmtId="8" fontId="1" fillId="0" borderId="9" xfId="0" applyNumberFormat="1" applyFont="1" applyBorder="1" applyAlignment="1">
      <alignment horizontal="right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14" fontId="1" fillId="0" borderId="11" xfId="0" applyNumberFormat="1" applyFont="1" applyBorder="1" applyAlignment="1">
      <alignment horizontal="right" wrapText="1"/>
    </xf>
    <xf numFmtId="6" fontId="1" fillId="0" borderId="12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right"/>
    </xf>
    <xf numFmtId="4" fontId="1" fillId="0" borderId="7" xfId="0" applyNumberFormat="1" applyFont="1" applyBorder="1" applyAlignment="1">
      <alignment horizontal="right"/>
    </xf>
    <xf numFmtId="4" fontId="1" fillId="0" borderId="9" xfId="0" applyNumberFormat="1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15" fontId="1" fillId="0" borderId="1" xfId="0" applyNumberFormat="1" applyFont="1" applyBorder="1" applyAlignment="1">
      <alignment horizontal="right"/>
    </xf>
    <xf numFmtId="164" fontId="1" fillId="0" borderId="9" xfId="2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165" fontId="1" fillId="0" borderId="9" xfId="2" applyNumberFormat="1" applyFont="1" applyBorder="1" applyAlignment="1">
      <alignment horizontal="right"/>
    </xf>
    <xf numFmtId="44" fontId="1" fillId="0" borderId="9" xfId="2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7" fontId="1" fillId="0" borderId="1" xfId="0" quotePrefix="1" applyNumberFormat="1" applyFont="1" applyBorder="1" applyAlignment="1">
      <alignment horizontal="right"/>
    </xf>
    <xf numFmtId="0" fontId="1" fillId="0" borderId="1" xfId="0" quotePrefix="1" applyFont="1" applyBorder="1" applyAlignment="1">
      <alignment horizontal="right"/>
    </xf>
    <xf numFmtId="14" fontId="1" fillId="0" borderId="1" xfId="0" quotePrefix="1" applyNumberFormat="1" applyFont="1" applyBorder="1" applyAlignment="1">
      <alignment horizontal="right"/>
    </xf>
    <xf numFmtId="14" fontId="8" fillId="0" borderId="1" xfId="0" applyNumberFormat="1" applyFont="1" applyBorder="1" applyAlignment="1">
      <alignment horizontal="right"/>
    </xf>
    <xf numFmtId="6" fontId="8" fillId="0" borderId="9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166" fontId="1" fillId="0" borderId="9" xfId="0" applyNumberFormat="1" applyFont="1" applyBorder="1" applyAlignment="1">
      <alignment horizontal="right"/>
    </xf>
    <xf numFmtId="4" fontId="1" fillId="0" borderId="9" xfId="1" applyNumberFormat="1" applyFont="1" applyBorder="1" applyAlignment="1">
      <alignment horizontal="right"/>
    </xf>
    <xf numFmtId="4" fontId="1" fillId="0" borderId="9" xfId="2" applyNumberFormat="1" applyFont="1" applyBorder="1" applyAlignment="1">
      <alignment horizontal="right" wrapText="1"/>
    </xf>
    <xf numFmtId="17" fontId="1" fillId="0" borderId="1" xfId="0" applyNumberFormat="1" applyFont="1" applyBorder="1" applyAlignment="1">
      <alignment horizontal="right"/>
    </xf>
    <xf numFmtId="16" fontId="1" fillId="0" borderId="1" xfId="0" applyNumberFormat="1" applyFont="1" applyBorder="1" applyAlignment="1">
      <alignment horizontal="right"/>
    </xf>
    <xf numFmtId="8" fontId="1" fillId="0" borderId="9" xfId="1" applyNumberFormat="1" applyFont="1" applyBorder="1" applyAlignment="1">
      <alignment horizontal="right"/>
    </xf>
    <xf numFmtId="164" fontId="1" fillId="0" borderId="9" xfId="1" applyNumberFormat="1" applyFont="1" applyBorder="1" applyAlignment="1">
      <alignment horizontal="right"/>
    </xf>
    <xf numFmtId="44" fontId="8" fillId="0" borderId="9" xfId="2" applyFont="1" applyBorder="1" applyAlignment="1">
      <alignment horizontal="right"/>
    </xf>
    <xf numFmtId="8" fontId="1" fillId="0" borderId="9" xfId="0" applyNumberFormat="1" applyFont="1" applyBorder="1" applyAlignment="1">
      <alignment horizontal="right"/>
    </xf>
    <xf numFmtId="4" fontId="8" fillId="0" borderId="9" xfId="0" applyNumberFormat="1" applyFont="1" applyBorder="1" applyAlignment="1">
      <alignment horizontal="right"/>
    </xf>
    <xf numFmtId="8" fontId="8" fillId="0" borderId="9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14" fontId="14" fillId="0" borderId="1" xfId="0" applyNumberFormat="1" applyFont="1" applyBorder="1" applyAlignment="1">
      <alignment horizontal="right"/>
    </xf>
    <xf numFmtId="14" fontId="1" fillId="4" borderId="1" xfId="0" applyNumberFormat="1" applyFont="1" applyFill="1" applyBorder="1" applyAlignment="1">
      <alignment horizontal="right"/>
    </xf>
    <xf numFmtId="44" fontId="1" fillId="4" borderId="9" xfId="2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9EADC1"/>
      <color rgb="FF051C2C"/>
      <color rgb="FF6F8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59CFB-8DC2-42AF-A8D8-7D2B20AE04AA}">
  <dimension ref="A1:F605"/>
  <sheetViews>
    <sheetView tabSelected="1" topLeftCell="A269" workbookViewId="0">
      <selection activeCell="J21" sqref="J21"/>
    </sheetView>
  </sheetViews>
  <sheetFormatPr defaultColWidth="9.109375" defaultRowHeight="13.8" x14ac:dyDescent="0.25"/>
  <cols>
    <col min="1" max="1" width="55.44140625" style="1" bestFit="1" customWidth="1"/>
    <col min="2" max="2" width="43.33203125" style="1" customWidth="1"/>
    <col min="3" max="3" width="28.44140625" style="1" customWidth="1"/>
    <col min="4" max="4" width="32.109375" style="1" customWidth="1"/>
    <col min="5" max="5" width="29" style="1" customWidth="1"/>
    <col min="6" max="6" width="12.77734375" style="1" hidden="1" customWidth="1"/>
    <col min="7" max="7" width="0" style="1" hidden="1" customWidth="1"/>
    <col min="8" max="16384" width="9.109375" style="1"/>
  </cols>
  <sheetData>
    <row r="1" spans="1:6" x14ac:dyDescent="0.25">
      <c r="A1" s="4"/>
      <c r="B1" s="4"/>
      <c r="C1" s="4"/>
      <c r="D1" s="4"/>
      <c r="E1" s="4"/>
    </row>
    <row r="2" spans="1:6" ht="103.95" customHeight="1" x14ac:dyDescent="0.25">
      <c r="A2" s="12" t="e" vm="1">
        <v>#VALUE!</v>
      </c>
      <c r="B2" s="12"/>
      <c r="C2" s="12"/>
      <c r="D2" s="12"/>
      <c r="E2" s="12"/>
    </row>
    <row r="3" spans="1:6" ht="14.4" customHeight="1" x14ac:dyDescent="0.25">
      <c r="A3" s="10" t="s">
        <v>0</v>
      </c>
      <c r="B3" s="11"/>
      <c r="C3" s="11"/>
      <c r="D3" s="11"/>
      <c r="E3" s="11"/>
    </row>
    <row r="4" spans="1:6" ht="14.4" customHeight="1" x14ac:dyDescent="0.25">
      <c r="A4" s="11"/>
      <c r="B4" s="11"/>
      <c r="C4" s="11"/>
      <c r="D4" s="11"/>
      <c r="E4" s="11"/>
    </row>
    <row r="5" spans="1:6" ht="14.4" customHeight="1" x14ac:dyDescent="0.25">
      <c r="A5" s="11"/>
      <c r="B5" s="11"/>
      <c r="C5" s="11"/>
      <c r="D5" s="11"/>
      <c r="E5" s="11"/>
    </row>
    <row r="6" spans="1:6" ht="15" customHeight="1" thickBot="1" x14ac:dyDescent="0.3">
      <c r="A6" s="11"/>
      <c r="B6" s="11"/>
      <c r="C6" s="11"/>
      <c r="D6" s="11"/>
      <c r="E6" s="11"/>
    </row>
    <row r="7" spans="1:6" ht="30.75" customHeight="1" thickBot="1" x14ac:dyDescent="0.3">
      <c r="A7" s="7" t="s">
        <v>1</v>
      </c>
      <c r="B7" s="8"/>
      <c r="C7" s="8"/>
      <c r="D7" s="8"/>
      <c r="E7" s="9"/>
    </row>
    <row r="8" spans="1:6" s="2" customFormat="1" ht="42.75" customHeight="1" thickBot="1" x14ac:dyDescent="0.3">
      <c r="A8" s="5" t="s">
        <v>2</v>
      </c>
      <c r="B8" s="3" t="s">
        <v>3</v>
      </c>
      <c r="C8" s="3" t="s">
        <v>4</v>
      </c>
      <c r="D8" s="3" t="s">
        <v>61</v>
      </c>
      <c r="E8" s="6" t="s">
        <v>5</v>
      </c>
    </row>
    <row r="9" spans="1:6" ht="27.6" x14ac:dyDescent="0.25">
      <c r="A9" s="13" t="s">
        <v>23</v>
      </c>
      <c r="B9" s="14" t="s">
        <v>63</v>
      </c>
      <c r="C9" s="14" t="s">
        <v>58</v>
      </c>
      <c r="D9" s="48" t="s">
        <v>64</v>
      </c>
      <c r="E9" s="49">
        <v>1330000</v>
      </c>
      <c r="F9" s="2" t="s">
        <v>62</v>
      </c>
    </row>
    <row r="10" spans="1:6" x14ac:dyDescent="0.25">
      <c r="A10" s="15" t="s">
        <v>23</v>
      </c>
      <c r="B10" s="16" t="s">
        <v>65</v>
      </c>
      <c r="C10" s="16" t="s">
        <v>55</v>
      </c>
      <c r="D10" s="24">
        <v>46387</v>
      </c>
      <c r="E10" s="50">
        <v>16900</v>
      </c>
      <c r="F10" s="1" t="s">
        <v>6</v>
      </c>
    </row>
    <row r="11" spans="1:6" x14ac:dyDescent="0.25">
      <c r="A11" s="15" t="s">
        <v>23</v>
      </c>
      <c r="B11" s="16" t="s">
        <v>66</v>
      </c>
      <c r="C11" s="16" t="s">
        <v>57</v>
      </c>
      <c r="D11" s="24">
        <v>46507</v>
      </c>
      <c r="E11" s="50">
        <v>15000</v>
      </c>
      <c r="F11" s="1" t="s">
        <v>7</v>
      </c>
    </row>
    <row r="12" spans="1:6" x14ac:dyDescent="0.25">
      <c r="A12" s="15" t="s">
        <v>27</v>
      </c>
      <c r="B12" s="16" t="s">
        <v>67</v>
      </c>
      <c r="C12" s="16" t="s">
        <v>56</v>
      </c>
      <c r="D12" s="24">
        <v>46252</v>
      </c>
      <c r="E12" s="51">
        <v>360000</v>
      </c>
      <c r="F12" s="1" t="s">
        <v>8</v>
      </c>
    </row>
    <row r="13" spans="1:6" x14ac:dyDescent="0.25">
      <c r="A13" s="15" t="s">
        <v>20</v>
      </c>
      <c r="B13" s="16" t="s">
        <v>68</v>
      </c>
      <c r="C13" s="16" t="s">
        <v>60</v>
      </c>
      <c r="D13" s="52">
        <v>46357</v>
      </c>
      <c r="E13" s="51" t="s">
        <v>69</v>
      </c>
      <c r="F13" s="1" t="s">
        <v>9</v>
      </c>
    </row>
    <row r="14" spans="1:6" x14ac:dyDescent="0.25">
      <c r="A14" s="15" t="s">
        <v>20</v>
      </c>
      <c r="B14" s="16" t="s">
        <v>70</v>
      </c>
      <c r="C14" s="16" t="s">
        <v>60</v>
      </c>
      <c r="D14" s="52">
        <v>46327</v>
      </c>
      <c r="E14" s="51" t="s">
        <v>69</v>
      </c>
      <c r="F14" s="1" t="s">
        <v>10</v>
      </c>
    </row>
    <row r="15" spans="1:6" x14ac:dyDescent="0.25">
      <c r="A15" s="15" t="s">
        <v>16</v>
      </c>
      <c r="B15" s="16" t="s">
        <v>71</v>
      </c>
      <c r="C15" s="16" t="s">
        <v>56</v>
      </c>
      <c r="D15" s="24">
        <v>46388</v>
      </c>
      <c r="E15" s="53">
        <v>2160624.0699999998</v>
      </c>
      <c r="F15" s="1" t="s">
        <v>11</v>
      </c>
    </row>
    <row r="16" spans="1:6" x14ac:dyDescent="0.25">
      <c r="A16" s="15" t="s">
        <v>16</v>
      </c>
      <c r="B16" s="16" t="s">
        <v>72</v>
      </c>
      <c r="C16" s="16" t="s">
        <v>58</v>
      </c>
      <c r="D16" s="24">
        <v>46447</v>
      </c>
      <c r="E16" s="51" t="s">
        <v>73</v>
      </c>
      <c r="F16" s="1" t="s">
        <v>12</v>
      </c>
    </row>
    <row r="17" spans="1:6" x14ac:dyDescent="0.25">
      <c r="A17" s="15" t="s">
        <v>16</v>
      </c>
      <c r="B17" s="16" t="s">
        <v>74</v>
      </c>
      <c r="C17" s="16" t="s">
        <v>56</v>
      </c>
      <c r="D17" s="24">
        <v>46296</v>
      </c>
      <c r="E17" s="54">
        <v>48150</v>
      </c>
      <c r="F17" s="1" t="s">
        <v>13</v>
      </c>
    </row>
    <row r="18" spans="1:6" x14ac:dyDescent="0.25">
      <c r="A18" s="15" t="s">
        <v>16</v>
      </c>
      <c r="B18" s="16" t="s">
        <v>75</v>
      </c>
      <c r="C18" s="16" t="s">
        <v>56</v>
      </c>
      <c r="D18" s="24">
        <v>46296</v>
      </c>
      <c r="E18" s="54">
        <v>270000</v>
      </c>
      <c r="F18" s="1" t="s">
        <v>14</v>
      </c>
    </row>
    <row r="19" spans="1:6" x14ac:dyDescent="0.25">
      <c r="A19" s="15" t="s">
        <v>12</v>
      </c>
      <c r="B19" s="16" t="s">
        <v>76</v>
      </c>
      <c r="C19" s="16" t="s">
        <v>56</v>
      </c>
      <c r="D19" s="24">
        <v>46476</v>
      </c>
      <c r="E19" s="32">
        <v>2000000</v>
      </c>
      <c r="F19" s="1" t="s">
        <v>15</v>
      </c>
    </row>
    <row r="20" spans="1:6" x14ac:dyDescent="0.25">
      <c r="A20" s="15" t="s">
        <v>12</v>
      </c>
      <c r="B20" s="16" t="s">
        <v>77</v>
      </c>
      <c r="C20" s="16" t="s">
        <v>55</v>
      </c>
      <c r="D20" s="24">
        <v>46568</v>
      </c>
      <c r="E20" s="32">
        <v>80000</v>
      </c>
      <c r="F20" s="1" t="s">
        <v>16</v>
      </c>
    </row>
    <row r="21" spans="1:6" x14ac:dyDescent="0.25">
      <c r="A21" s="15" t="s">
        <v>17</v>
      </c>
      <c r="B21" s="16" t="s">
        <v>78</v>
      </c>
      <c r="C21" s="16" t="s">
        <v>58</v>
      </c>
      <c r="D21" s="24">
        <v>46295</v>
      </c>
      <c r="E21" s="55">
        <v>250000</v>
      </c>
      <c r="F21" s="1" t="s">
        <v>17</v>
      </c>
    </row>
    <row r="22" spans="1:6" x14ac:dyDescent="0.25">
      <c r="A22" s="15" t="s">
        <v>22</v>
      </c>
      <c r="B22" s="16" t="s">
        <v>79</v>
      </c>
      <c r="C22" s="16" t="s">
        <v>58</v>
      </c>
      <c r="D22" s="24">
        <v>46388</v>
      </c>
      <c r="E22" s="50">
        <v>1083404.3700000001</v>
      </c>
      <c r="F22" s="1" t="s">
        <v>18</v>
      </c>
    </row>
    <row r="23" spans="1:6" x14ac:dyDescent="0.25">
      <c r="A23" s="15" t="s">
        <v>22</v>
      </c>
      <c r="B23" s="16" t="s">
        <v>80</v>
      </c>
      <c r="C23" s="16" t="s">
        <v>58</v>
      </c>
      <c r="D23" s="24">
        <v>46388</v>
      </c>
      <c r="E23" s="50">
        <v>2340588</v>
      </c>
      <c r="F23" s="1" t="s">
        <v>19</v>
      </c>
    </row>
    <row r="24" spans="1:6" x14ac:dyDescent="0.25">
      <c r="A24" s="15" t="s">
        <v>22</v>
      </c>
      <c r="B24" s="16" t="s">
        <v>81</v>
      </c>
      <c r="C24" s="16" t="s">
        <v>58</v>
      </c>
      <c r="D24" s="24">
        <v>46388</v>
      </c>
      <c r="E24" s="55">
        <v>150000</v>
      </c>
      <c r="F24" s="1" t="s">
        <v>20</v>
      </c>
    </row>
    <row r="25" spans="1:6" x14ac:dyDescent="0.25">
      <c r="A25" s="15" t="s">
        <v>22</v>
      </c>
      <c r="B25" s="16" t="s">
        <v>82</v>
      </c>
      <c r="C25" s="16" t="s">
        <v>56</v>
      </c>
      <c r="D25" s="24">
        <v>46388</v>
      </c>
      <c r="E25" s="55">
        <v>15000</v>
      </c>
      <c r="F25" s="1" t="s">
        <v>21</v>
      </c>
    </row>
    <row r="26" spans="1:6" x14ac:dyDescent="0.25">
      <c r="A26" s="15" t="s">
        <v>15</v>
      </c>
      <c r="B26" s="16" t="s">
        <v>83</v>
      </c>
      <c r="C26" s="16" t="s">
        <v>58</v>
      </c>
      <c r="D26" s="24">
        <v>46296</v>
      </c>
      <c r="E26" s="56">
        <v>1500000</v>
      </c>
      <c r="F26" s="1" t="s">
        <v>22</v>
      </c>
    </row>
    <row r="27" spans="1:6" x14ac:dyDescent="0.25">
      <c r="A27" s="15" t="s">
        <v>15</v>
      </c>
      <c r="B27" s="16" t="s">
        <v>84</v>
      </c>
      <c r="C27" s="16" t="s">
        <v>55</v>
      </c>
      <c r="D27" s="24">
        <v>46296</v>
      </c>
      <c r="E27" s="56">
        <v>160000</v>
      </c>
      <c r="F27" s="1" t="s">
        <v>23</v>
      </c>
    </row>
    <row r="28" spans="1:6" x14ac:dyDescent="0.25">
      <c r="A28" s="15" t="s">
        <v>15</v>
      </c>
      <c r="B28" s="16" t="s">
        <v>85</v>
      </c>
      <c r="C28" s="16" t="s">
        <v>58</v>
      </c>
      <c r="D28" s="24">
        <v>46388</v>
      </c>
      <c r="E28" s="56">
        <v>2000000</v>
      </c>
      <c r="F28" s="1" t="s">
        <v>24</v>
      </c>
    </row>
    <row r="29" spans="1:6" x14ac:dyDescent="0.25">
      <c r="A29" s="15" t="s">
        <v>15</v>
      </c>
      <c r="B29" s="16" t="s">
        <v>86</v>
      </c>
      <c r="C29" s="16" t="s">
        <v>55</v>
      </c>
      <c r="D29" s="24">
        <v>46447</v>
      </c>
      <c r="E29" s="56">
        <v>18500</v>
      </c>
      <c r="F29" s="1" t="s">
        <v>25</v>
      </c>
    </row>
    <row r="30" spans="1:6" x14ac:dyDescent="0.25">
      <c r="A30" s="15" t="s">
        <v>15</v>
      </c>
      <c r="B30" s="16" t="s">
        <v>87</v>
      </c>
      <c r="C30" s="16" t="s">
        <v>55</v>
      </c>
      <c r="D30" s="24">
        <v>46296</v>
      </c>
      <c r="E30" s="56">
        <v>13500</v>
      </c>
      <c r="F30" s="1" t="s">
        <v>26</v>
      </c>
    </row>
    <row r="31" spans="1:6" x14ac:dyDescent="0.25">
      <c r="A31" s="15" t="s">
        <v>15</v>
      </c>
      <c r="B31" s="16" t="s">
        <v>88</v>
      </c>
      <c r="C31" s="16" t="s">
        <v>60</v>
      </c>
      <c r="D31" s="24">
        <v>46266</v>
      </c>
      <c r="E31" s="56">
        <v>40000</v>
      </c>
      <c r="F31" s="1" t="s">
        <v>27</v>
      </c>
    </row>
    <row r="32" spans="1:6" x14ac:dyDescent="0.25">
      <c r="A32" s="15" t="s">
        <v>15</v>
      </c>
      <c r="B32" s="16" t="s">
        <v>89</v>
      </c>
      <c r="C32" s="16" t="s">
        <v>60</v>
      </c>
      <c r="D32" s="24">
        <v>46212</v>
      </c>
      <c r="E32" s="56">
        <v>15000</v>
      </c>
      <c r="F32" s="1" t="s">
        <v>28</v>
      </c>
    </row>
    <row r="33" spans="1:6" x14ac:dyDescent="0.25">
      <c r="A33" s="15" t="s">
        <v>15</v>
      </c>
      <c r="B33" s="16" t="s">
        <v>90</v>
      </c>
      <c r="C33" s="16" t="s">
        <v>55</v>
      </c>
      <c r="D33" s="24">
        <v>46478</v>
      </c>
      <c r="E33" s="56">
        <v>800000</v>
      </c>
      <c r="F33" s="1" t="s">
        <v>29</v>
      </c>
    </row>
    <row r="34" spans="1:6" x14ac:dyDescent="0.25">
      <c r="A34" s="15" t="s">
        <v>15</v>
      </c>
      <c r="B34" s="16" t="s">
        <v>91</v>
      </c>
      <c r="C34" s="16" t="s">
        <v>60</v>
      </c>
      <c r="D34" s="24">
        <v>46275</v>
      </c>
      <c r="E34" s="56">
        <v>15000</v>
      </c>
      <c r="F34" s="1" t="s">
        <v>30</v>
      </c>
    </row>
    <row r="35" spans="1:6" x14ac:dyDescent="0.25">
      <c r="A35" s="15" t="s">
        <v>15</v>
      </c>
      <c r="B35" s="16" t="s">
        <v>92</v>
      </c>
      <c r="C35" s="16" t="s">
        <v>58</v>
      </c>
      <c r="D35" s="24">
        <v>46161</v>
      </c>
      <c r="E35" s="57">
        <v>6000000</v>
      </c>
      <c r="F35" s="1" t="s">
        <v>31</v>
      </c>
    </row>
    <row r="36" spans="1:6" x14ac:dyDescent="0.25">
      <c r="A36" s="15" t="s">
        <v>28</v>
      </c>
      <c r="B36" s="16" t="s">
        <v>573</v>
      </c>
      <c r="C36" s="16" t="s">
        <v>58</v>
      </c>
      <c r="D36" s="27" t="s">
        <v>574</v>
      </c>
      <c r="E36" s="57">
        <v>50000</v>
      </c>
      <c r="F36" s="1" t="s">
        <v>32</v>
      </c>
    </row>
    <row r="37" spans="1:6" x14ac:dyDescent="0.25">
      <c r="A37" s="15" t="s">
        <v>28</v>
      </c>
      <c r="B37" s="16" t="s">
        <v>575</v>
      </c>
      <c r="C37" s="16" t="s">
        <v>58</v>
      </c>
      <c r="D37" s="27" t="s">
        <v>574</v>
      </c>
      <c r="E37" s="57">
        <v>50000</v>
      </c>
      <c r="F37" s="1" t="s">
        <v>33</v>
      </c>
    </row>
    <row r="38" spans="1:6" x14ac:dyDescent="0.25">
      <c r="A38" s="15" t="s">
        <v>28</v>
      </c>
      <c r="B38" s="16" t="s">
        <v>575</v>
      </c>
      <c r="C38" s="16" t="s">
        <v>58</v>
      </c>
      <c r="D38" s="27" t="s">
        <v>574</v>
      </c>
      <c r="E38" s="57">
        <v>50000</v>
      </c>
      <c r="F38" s="1" t="s">
        <v>34</v>
      </c>
    </row>
    <row r="39" spans="1:6" x14ac:dyDescent="0.25">
      <c r="A39" s="15" t="s">
        <v>28</v>
      </c>
      <c r="B39" s="16" t="s">
        <v>576</v>
      </c>
      <c r="C39" s="16" t="s">
        <v>60</v>
      </c>
      <c r="D39" s="27" t="s">
        <v>574</v>
      </c>
      <c r="E39" s="57">
        <v>40000</v>
      </c>
      <c r="F39" s="1" t="s">
        <v>35</v>
      </c>
    </row>
    <row r="40" spans="1:6" x14ac:dyDescent="0.25">
      <c r="A40" s="15" t="s">
        <v>28</v>
      </c>
      <c r="B40" s="16" t="s">
        <v>577</v>
      </c>
      <c r="C40" s="16" t="s">
        <v>56</v>
      </c>
      <c r="D40" s="58" t="s">
        <v>578</v>
      </c>
      <c r="E40" s="57">
        <v>444239</v>
      </c>
      <c r="F40" s="1" t="s">
        <v>36</v>
      </c>
    </row>
    <row r="41" spans="1:6" x14ac:dyDescent="0.25">
      <c r="A41" s="15" t="s">
        <v>28</v>
      </c>
      <c r="B41" s="16" t="s">
        <v>579</v>
      </c>
      <c r="C41" s="16" t="s">
        <v>56</v>
      </c>
      <c r="D41" s="27" t="s">
        <v>578</v>
      </c>
      <c r="E41" s="57">
        <v>29337</v>
      </c>
      <c r="F41" s="1" t="s">
        <v>37</v>
      </c>
    </row>
    <row r="42" spans="1:6" ht="41.4" x14ac:dyDescent="0.25">
      <c r="A42" s="38" t="s">
        <v>29</v>
      </c>
      <c r="B42" s="31" t="s">
        <v>580</v>
      </c>
      <c r="C42" s="16" t="s">
        <v>58</v>
      </c>
      <c r="D42" s="59" t="s">
        <v>581</v>
      </c>
      <c r="E42" s="32">
        <v>4000000</v>
      </c>
      <c r="F42" s="1" t="s">
        <v>38</v>
      </c>
    </row>
    <row r="43" spans="1:6" ht="41.4" x14ac:dyDescent="0.25">
      <c r="A43" s="38" t="s">
        <v>29</v>
      </c>
      <c r="B43" s="31" t="s">
        <v>582</v>
      </c>
      <c r="C43" s="16" t="s">
        <v>583</v>
      </c>
      <c r="D43" s="59" t="s">
        <v>584</v>
      </c>
      <c r="E43" s="32">
        <v>2000000</v>
      </c>
      <c r="F43" s="1" t="s">
        <v>39</v>
      </c>
    </row>
    <row r="44" spans="1:6" ht="151.80000000000001" x14ac:dyDescent="0.25">
      <c r="A44" s="38" t="s">
        <v>29</v>
      </c>
      <c r="B44" s="31" t="s">
        <v>585</v>
      </c>
      <c r="C44" s="16" t="s">
        <v>583</v>
      </c>
      <c r="D44" s="60" t="s">
        <v>586</v>
      </c>
      <c r="E44" s="32">
        <v>250000</v>
      </c>
      <c r="F44" s="1" t="s">
        <v>40</v>
      </c>
    </row>
    <row r="45" spans="1:6" x14ac:dyDescent="0.25">
      <c r="A45" s="38" t="s">
        <v>29</v>
      </c>
      <c r="B45" s="16" t="s">
        <v>587</v>
      </c>
      <c r="C45" s="31" t="s">
        <v>60</v>
      </c>
      <c r="D45" s="60" t="s">
        <v>588</v>
      </c>
      <c r="E45" s="32">
        <v>13750</v>
      </c>
      <c r="F45" s="1" t="s">
        <v>41</v>
      </c>
    </row>
    <row r="46" spans="1:6" x14ac:dyDescent="0.25">
      <c r="A46" s="38" t="s">
        <v>29</v>
      </c>
      <c r="B46" s="16" t="s">
        <v>589</v>
      </c>
      <c r="C46" s="16" t="s">
        <v>58</v>
      </c>
      <c r="D46" s="27" t="s">
        <v>590</v>
      </c>
      <c r="E46" s="32">
        <v>65000</v>
      </c>
      <c r="F46" s="1" t="s">
        <v>42</v>
      </c>
    </row>
    <row r="47" spans="1:6" x14ac:dyDescent="0.25">
      <c r="A47" s="38" t="s">
        <v>29</v>
      </c>
      <c r="B47" s="16" t="s">
        <v>591</v>
      </c>
      <c r="C47" s="16" t="s">
        <v>58</v>
      </c>
      <c r="D47" s="27" t="s">
        <v>590</v>
      </c>
      <c r="E47" s="32">
        <v>105000</v>
      </c>
      <c r="F47" s="1" t="s">
        <v>43</v>
      </c>
    </row>
    <row r="48" spans="1:6" x14ac:dyDescent="0.25">
      <c r="A48" s="38" t="s">
        <v>29</v>
      </c>
      <c r="B48" s="16" t="s">
        <v>592</v>
      </c>
      <c r="C48" s="16" t="s">
        <v>58</v>
      </c>
      <c r="D48" s="27" t="s">
        <v>593</v>
      </c>
      <c r="E48" s="32">
        <v>260000</v>
      </c>
      <c r="F48" s="1" t="s">
        <v>44</v>
      </c>
    </row>
    <row r="49" spans="1:6" x14ac:dyDescent="0.25">
      <c r="A49" s="38" t="s">
        <v>29</v>
      </c>
      <c r="B49" s="16" t="s">
        <v>594</v>
      </c>
      <c r="C49" s="31" t="s">
        <v>60</v>
      </c>
      <c r="D49" s="59" t="s">
        <v>595</v>
      </c>
      <c r="E49" s="32">
        <v>20000</v>
      </c>
      <c r="F49" s="1" t="s">
        <v>45</v>
      </c>
    </row>
    <row r="50" spans="1:6" x14ac:dyDescent="0.25">
      <c r="A50" s="38" t="s">
        <v>29</v>
      </c>
      <c r="B50" s="16" t="s">
        <v>596</v>
      </c>
      <c r="C50" s="31" t="s">
        <v>60</v>
      </c>
      <c r="D50" s="59" t="s">
        <v>597</v>
      </c>
      <c r="E50" s="32">
        <v>15000</v>
      </c>
      <c r="F50" s="1" t="s">
        <v>46</v>
      </c>
    </row>
    <row r="51" spans="1:6" x14ac:dyDescent="0.25">
      <c r="A51" s="38" t="s">
        <v>29</v>
      </c>
      <c r="B51" s="16" t="s">
        <v>598</v>
      </c>
      <c r="C51" s="16" t="s">
        <v>58</v>
      </c>
      <c r="D51" s="61" t="s">
        <v>599</v>
      </c>
      <c r="E51" s="32">
        <v>160000</v>
      </c>
      <c r="F51" s="1" t="s">
        <v>47</v>
      </c>
    </row>
    <row r="52" spans="1:6" x14ac:dyDescent="0.25">
      <c r="A52" s="38" t="s">
        <v>29</v>
      </c>
      <c r="B52" s="16" t="s">
        <v>600</v>
      </c>
      <c r="C52" s="31" t="s">
        <v>601</v>
      </c>
      <c r="D52" s="61" t="s">
        <v>588</v>
      </c>
      <c r="E52" s="32">
        <v>70000</v>
      </c>
      <c r="F52" s="1" t="s">
        <v>48</v>
      </c>
    </row>
    <row r="53" spans="1:6" x14ac:dyDescent="0.25">
      <c r="A53" s="38" t="s">
        <v>29</v>
      </c>
      <c r="B53" s="16" t="s">
        <v>602</v>
      </c>
      <c r="C53" s="31" t="s">
        <v>603</v>
      </c>
      <c r="D53" s="61" t="s">
        <v>599</v>
      </c>
      <c r="E53" s="32">
        <v>850000</v>
      </c>
      <c r="F53" s="1" t="s">
        <v>49</v>
      </c>
    </row>
    <row r="54" spans="1:6" x14ac:dyDescent="0.25">
      <c r="A54" s="15" t="s">
        <v>30</v>
      </c>
      <c r="B54" s="16" t="s">
        <v>604</v>
      </c>
      <c r="C54" s="16" t="s">
        <v>58</v>
      </c>
      <c r="D54" s="24">
        <v>46290</v>
      </c>
      <c r="E54" s="55">
        <v>600000</v>
      </c>
      <c r="F54" s="1" t="s">
        <v>50</v>
      </c>
    </row>
    <row r="55" spans="1:6" x14ac:dyDescent="0.25">
      <c r="A55" s="15" t="s">
        <v>30</v>
      </c>
      <c r="B55" s="16" t="s">
        <v>605</v>
      </c>
      <c r="C55" s="16" t="s">
        <v>58</v>
      </c>
      <c r="D55" s="24">
        <v>46296</v>
      </c>
      <c r="E55" s="55">
        <v>1840000</v>
      </c>
      <c r="F55" s="1" t="s">
        <v>51</v>
      </c>
    </row>
    <row r="56" spans="1:6" x14ac:dyDescent="0.25">
      <c r="A56" s="15" t="s">
        <v>30</v>
      </c>
      <c r="B56" s="16" t="s">
        <v>606</v>
      </c>
      <c r="C56" s="16" t="s">
        <v>58</v>
      </c>
      <c r="D56" s="24">
        <v>46296</v>
      </c>
      <c r="E56" s="55">
        <v>60000000</v>
      </c>
      <c r="F56" s="1" t="s">
        <v>52</v>
      </c>
    </row>
    <row r="57" spans="1:6" x14ac:dyDescent="0.25">
      <c r="A57" s="15" t="s">
        <v>30</v>
      </c>
      <c r="B57" s="16" t="s">
        <v>607</v>
      </c>
      <c r="C57" s="16" t="s">
        <v>58</v>
      </c>
      <c r="D57" s="24" t="s">
        <v>608</v>
      </c>
      <c r="E57" s="51" t="s">
        <v>314</v>
      </c>
      <c r="F57" s="1" t="s">
        <v>53</v>
      </c>
    </row>
    <row r="58" spans="1:6" x14ac:dyDescent="0.25">
      <c r="A58" s="15" t="s">
        <v>30</v>
      </c>
      <c r="B58" s="16" t="s">
        <v>609</v>
      </c>
      <c r="C58" s="16" t="s">
        <v>58</v>
      </c>
      <c r="D58" s="24" t="s">
        <v>608</v>
      </c>
      <c r="E58" s="51" t="s">
        <v>314</v>
      </c>
      <c r="F58" s="1" t="s">
        <v>54</v>
      </c>
    </row>
    <row r="59" spans="1:6" x14ac:dyDescent="0.25">
      <c r="A59" s="15" t="s">
        <v>30</v>
      </c>
      <c r="B59" s="16" t="s">
        <v>610</v>
      </c>
      <c r="C59" s="16" t="s">
        <v>58</v>
      </c>
      <c r="D59" s="27" t="s">
        <v>608</v>
      </c>
      <c r="E59" s="51" t="s">
        <v>314</v>
      </c>
    </row>
    <row r="60" spans="1:6" x14ac:dyDescent="0.25">
      <c r="A60" s="15" t="s">
        <v>30</v>
      </c>
      <c r="B60" s="16" t="s">
        <v>611</v>
      </c>
      <c r="C60" s="16" t="s">
        <v>58</v>
      </c>
      <c r="D60" s="27" t="s">
        <v>612</v>
      </c>
      <c r="E60" s="51" t="s">
        <v>314</v>
      </c>
      <c r="F60" s="1" t="s">
        <v>60</v>
      </c>
    </row>
    <row r="61" spans="1:6" x14ac:dyDescent="0.25">
      <c r="A61" s="15" t="s">
        <v>31</v>
      </c>
      <c r="B61" s="19" t="s">
        <v>613</v>
      </c>
      <c r="C61" s="19" t="s">
        <v>58</v>
      </c>
      <c r="D61" s="62">
        <v>46388</v>
      </c>
      <c r="E61" s="63">
        <v>19000000</v>
      </c>
      <c r="F61" s="1" t="s">
        <v>59</v>
      </c>
    </row>
    <row r="62" spans="1:6" x14ac:dyDescent="0.25">
      <c r="A62" s="15" t="s">
        <v>31</v>
      </c>
      <c r="B62" s="19" t="s">
        <v>614</v>
      </c>
      <c r="C62" s="19" t="s">
        <v>58</v>
      </c>
      <c r="D62" s="62">
        <v>46388</v>
      </c>
      <c r="E62" s="63">
        <v>255000</v>
      </c>
      <c r="F62" s="1" t="s">
        <v>58</v>
      </c>
    </row>
    <row r="63" spans="1:6" x14ac:dyDescent="0.25">
      <c r="A63" s="15" t="s">
        <v>31</v>
      </c>
      <c r="B63" s="19" t="s">
        <v>615</v>
      </c>
      <c r="C63" s="19" t="s">
        <v>616</v>
      </c>
      <c r="D63" s="62">
        <v>46328</v>
      </c>
      <c r="E63" s="64">
        <v>200000</v>
      </c>
      <c r="F63" s="1" t="s">
        <v>57</v>
      </c>
    </row>
    <row r="64" spans="1:6" x14ac:dyDescent="0.25">
      <c r="A64" s="15" t="s">
        <v>31</v>
      </c>
      <c r="B64" s="36" t="s">
        <v>617</v>
      </c>
      <c r="C64" s="19" t="s">
        <v>58</v>
      </c>
      <c r="D64" s="62">
        <v>46342</v>
      </c>
      <c r="E64" s="64">
        <v>840000</v>
      </c>
      <c r="F64" s="1" t="s">
        <v>56</v>
      </c>
    </row>
    <row r="65" spans="1:6" x14ac:dyDescent="0.25">
      <c r="A65" s="15" t="s">
        <v>31</v>
      </c>
      <c r="B65" s="36" t="s">
        <v>618</v>
      </c>
      <c r="C65" s="19" t="s">
        <v>616</v>
      </c>
      <c r="D65" s="62">
        <v>46398</v>
      </c>
      <c r="E65" s="64">
        <v>300000</v>
      </c>
      <c r="F65" s="1" t="s">
        <v>55</v>
      </c>
    </row>
    <row r="66" spans="1:6" x14ac:dyDescent="0.25">
      <c r="A66" s="15" t="s">
        <v>31</v>
      </c>
      <c r="B66" s="36" t="s">
        <v>619</v>
      </c>
      <c r="C66" s="19" t="s">
        <v>616</v>
      </c>
      <c r="D66" s="62">
        <v>46461</v>
      </c>
      <c r="E66" s="64">
        <v>1200000</v>
      </c>
    </row>
    <row r="67" spans="1:6" x14ac:dyDescent="0.25">
      <c r="A67" s="15" t="s">
        <v>31</v>
      </c>
      <c r="B67" s="36" t="s">
        <v>620</v>
      </c>
      <c r="C67" s="19" t="s">
        <v>616</v>
      </c>
      <c r="D67" s="62">
        <v>46569</v>
      </c>
      <c r="E67" s="64">
        <v>6000000</v>
      </c>
    </row>
    <row r="68" spans="1:6" x14ac:dyDescent="0.25">
      <c r="A68" s="15" t="s">
        <v>31</v>
      </c>
      <c r="B68" s="16" t="s">
        <v>621</v>
      </c>
      <c r="C68" s="16" t="s">
        <v>58</v>
      </c>
      <c r="D68" s="24">
        <v>46419</v>
      </c>
      <c r="E68" s="65" t="s">
        <v>622</v>
      </c>
    </row>
    <row r="69" spans="1:6" x14ac:dyDescent="0.25">
      <c r="A69" s="15" t="s">
        <v>31</v>
      </c>
      <c r="B69" s="16" t="s">
        <v>623</v>
      </c>
      <c r="C69" s="16" t="s">
        <v>58</v>
      </c>
      <c r="D69" s="24">
        <v>46419</v>
      </c>
      <c r="E69" s="65" t="s">
        <v>622</v>
      </c>
    </row>
    <row r="70" spans="1:6" x14ac:dyDescent="0.25">
      <c r="A70" s="15" t="s">
        <v>31</v>
      </c>
      <c r="B70" s="16" t="s">
        <v>624</v>
      </c>
      <c r="C70" s="16" t="s">
        <v>56</v>
      </c>
      <c r="D70" s="24">
        <v>46478</v>
      </c>
      <c r="E70" s="65">
        <v>90000</v>
      </c>
    </row>
    <row r="71" spans="1:6" x14ac:dyDescent="0.25">
      <c r="A71" s="15" t="s">
        <v>31</v>
      </c>
      <c r="B71" s="16" t="s">
        <v>625</v>
      </c>
      <c r="C71" s="16" t="s">
        <v>56</v>
      </c>
      <c r="D71" s="24">
        <v>46478</v>
      </c>
      <c r="E71" s="65">
        <v>30000</v>
      </c>
    </row>
    <row r="72" spans="1:6" x14ac:dyDescent="0.25">
      <c r="A72" s="15" t="s">
        <v>31</v>
      </c>
      <c r="B72" s="16" t="s">
        <v>626</v>
      </c>
      <c r="C72" s="16" t="s">
        <v>58</v>
      </c>
      <c r="D72" s="24">
        <v>46357</v>
      </c>
      <c r="E72" s="65">
        <v>76840</v>
      </c>
    </row>
    <row r="73" spans="1:6" x14ac:dyDescent="0.25">
      <c r="A73" s="15" t="s">
        <v>31</v>
      </c>
      <c r="B73" s="16" t="s">
        <v>627</v>
      </c>
      <c r="C73" s="16" t="s">
        <v>55</v>
      </c>
      <c r="D73" s="24">
        <v>46326</v>
      </c>
      <c r="E73" s="65">
        <v>397000</v>
      </c>
    </row>
    <row r="74" spans="1:6" x14ac:dyDescent="0.25">
      <c r="A74" s="15" t="s">
        <v>31</v>
      </c>
      <c r="B74" s="16" t="s">
        <v>628</v>
      </c>
      <c r="C74" s="16" t="s">
        <v>55</v>
      </c>
      <c r="D74" s="24">
        <v>46356</v>
      </c>
      <c r="E74" s="65">
        <v>308800</v>
      </c>
    </row>
    <row r="75" spans="1:6" x14ac:dyDescent="0.25">
      <c r="A75" s="15" t="s">
        <v>31</v>
      </c>
      <c r="B75" s="16" t="s">
        <v>629</v>
      </c>
      <c r="C75" s="16" t="s">
        <v>55</v>
      </c>
      <c r="D75" s="27" t="s">
        <v>630</v>
      </c>
      <c r="E75" s="65">
        <v>300000</v>
      </c>
    </row>
    <row r="76" spans="1:6" x14ac:dyDescent="0.25">
      <c r="A76" s="15" t="s">
        <v>31</v>
      </c>
      <c r="B76" s="16" t="s">
        <v>631</v>
      </c>
      <c r="C76" s="16" t="s">
        <v>55</v>
      </c>
      <c r="D76" s="24" t="s">
        <v>632</v>
      </c>
      <c r="E76" s="65">
        <v>300000</v>
      </c>
    </row>
    <row r="77" spans="1:6" x14ac:dyDescent="0.25">
      <c r="A77" s="15" t="s">
        <v>31</v>
      </c>
      <c r="B77" s="16" t="s">
        <v>633</v>
      </c>
      <c r="C77" s="16" t="s">
        <v>55</v>
      </c>
      <c r="D77" s="24" t="s">
        <v>634</v>
      </c>
      <c r="E77" s="55">
        <v>300000</v>
      </c>
    </row>
    <row r="78" spans="1:6" x14ac:dyDescent="0.25">
      <c r="A78" s="15" t="s">
        <v>31</v>
      </c>
      <c r="B78" s="16" t="s">
        <v>635</v>
      </c>
      <c r="C78" s="16" t="s">
        <v>55</v>
      </c>
      <c r="D78" s="24" t="s">
        <v>636</v>
      </c>
      <c r="E78" s="65">
        <v>300000</v>
      </c>
    </row>
    <row r="79" spans="1:6" x14ac:dyDescent="0.25">
      <c r="A79" s="15" t="s">
        <v>31</v>
      </c>
      <c r="B79" s="16" t="s">
        <v>637</v>
      </c>
      <c r="C79" s="16" t="s">
        <v>55</v>
      </c>
      <c r="D79" s="24" t="s">
        <v>636</v>
      </c>
      <c r="E79" s="65">
        <v>300000</v>
      </c>
    </row>
    <row r="80" spans="1:6" x14ac:dyDescent="0.25">
      <c r="A80" s="15" t="s">
        <v>31</v>
      </c>
      <c r="B80" s="16" t="s">
        <v>638</v>
      </c>
      <c r="C80" s="16" t="s">
        <v>55</v>
      </c>
      <c r="D80" s="24">
        <v>46296</v>
      </c>
      <c r="E80" s="65">
        <v>1400000</v>
      </c>
    </row>
    <row r="81" spans="1:5" x14ac:dyDescent="0.25">
      <c r="A81" s="15" t="s">
        <v>31</v>
      </c>
      <c r="B81" s="16" t="s">
        <v>639</v>
      </c>
      <c r="C81" s="16" t="s">
        <v>58</v>
      </c>
      <c r="D81" s="24">
        <v>46388</v>
      </c>
      <c r="E81" s="55">
        <v>40000</v>
      </c>
    </row>
    <row r="82" spans="1:5" x14ac:dyDescent="0.25">
      <c r="A82" s="15" t="s">
        <v>35</v>
      </c>
      <c r="B82" s="31" t="s">
        <v>640</v>
      </c>
      <c r="C82" s="16" t="s">
        <v>56</v>
      </c>
      <c r="D82" s="24">
        <v>46310</v>
      </c>
      <c r="E82" s="66">
        <v>354000</v>
      </c>
    </row>
    <row r="83" spans="1:5" x14ac:dyDescent="0.25">
      <c r="A83" s="39" t="s">
        <v>35</v>
      </c>
      <c r="B83" s="34" t="s">
        <v>641</v>
      </c>
      <c r="C83" s="16" t="s">
        <v>55</v>
      </c>
      <c r="D83" s="24">
        <v>46600</v>
      </c>
      <c r="E83" s="66">
        <v>100000</v>
      </c>
    </row>
    <row r="84" spans="1:5" x14ac:dyDescent="0.25">
      <c r="A84" s="15" t="s">
        <v>35</v>
      </c>
      <c r="B84" s="31" t="s">
        <v>642</v>
      </c>
      <c r="C84" s="16" t="s">
        <v>57</v>
      </c>
      <c r="D84" s="24">
        <v>46614</v>
      </c>
      <c r="E84" s="66">
        <v>450000</v>
      </c>
    </row>
    <row r="85" spans="1:5" ht="27.6" x14ac:dyDescent="0.25">
      <c r="A85" s="15" t="s">
        <v>35</v>
      </c>
      <c r="B85" s="34" t="s">
        <v>643</v>
      </c>
      <c r="C85" s="16" t="s">
        <v>57</v>
      </c>
      <c r="D85" s="24">
        <v>46539</v>
      </c>
      <c r="E85" s="66">
        <v>47000</v>
      </c>
    </row>
    <row r="86" spans="1:5" ht="27.6" x14ac:dyDescent="0.25">
      <c r="A86" s="15" t="s">
        <v>35</v>
      </c>
      <c r="B86" s="34" t="s">
        <v>643</v>
      </c>
      <c r="C86" s="16" t="s">
        <v>57</v>
      </c>
      <c r="D86" s="24">
        <v>46539</v>
      </c>
      <c r="E86" s="66">
        <v>47000</v>
      </c>
    </row>
    <row r="87" spans="1:5" ht="27.6" x14ac:dyDescent="0.25">
      <c r="A87" s="15" t="s">
        <v>35</v>
      </c>
      <c r="B87" s="34" t="s">
        <v>643</v>
      </c>
      <c r="C87" s="16" t="s">
        <v>57</v>
      </c>
      <c r="D87" s="24">
        <v>46539</v>
      </c>
      <c r="E87" s="66">
        <v>47000</v>
      </c>
    </row>
    <row r="88" spans="1:5" x14ac:dyDescent="0.25">
      <c r="A88" s="39" t="s">
        <v>35</v>
      </c>
      <c r="B88" s="34" t="s">
        <v>644</v>
      </c>
      <c r="C88" s="33" t="s">
        <v>55</v>
      </c>
      <c r="D88" s="35">
        <v>46327</v>
      </c>
      <c r="E88" s="40">
        <v>10000</v>
      </c>
    </row>
    <row r="89" spans="1:5" x14ac:dyDescent="0.25">
      <c r="A89" s="39" t="s">
        <v>35</v>
      </c>
      <c r="B89" s="34" t="s">
        <v>645</v>
      </c>
      <c r="C89" s="33" t="s">
        <v>55</v>
      </c>
      <c r="D89" s="35">
        <v>46327</v>
      </c>
      <c r="E89" s="40">
        <v>10000</v>
      </c>
    </row>
    <row r="90" spans="1:5" x14ac:dyDescent="0.25">
      <c r="A90" s="39" t="s">
        <v>35</v>
      </c>
      <c r="B90" s="34" t="s">
        <v>646</v>
      </c>
      <c r="C90" s="16" t="s">
        <v>57</v>
      </c>
      <c r="D90" s="35">
        <v>46327</v>
      </c>
      <c r="E90" s="40">
        <v>15000</v>
      </c>
    </row>
    <row r="91" spans="1:5" x14ac:dyDescent="0.25">
      <c r="A91" s="39" t="s">
        <v>35</v>
      </c>
      <c r="B91" s="34" t="s">
        <v>647</v>
      </c>
      <c r="C91" s="16" t="s">
        <v>57</v>
      </c>
      <c r="D91" s="35">
        <v>46327</v>
      </c>
      <c r="E91" s="66">
        <v>5000</v>
      </c>
    </row>
    <row r="92" spans="1:5" x14ac:dyDescent="0.25">
      <c r="A92" s="39" t="s">
        <v>35</v>
      </c>
      <c r="B92" s="31" t="s">
        <v>648</v>
      </c>
      <c r="C92" s="16" t="s">
        <v>57</v>
      </c>
      <c r="D92" s="35">
        <v>46327</v>
      </c>
      <c r="E92" s="66">
        <v>15000</v>
      </c>
    </row>
    <row r="93" spans="1:5" x14ac:dyDescent="0.25">
      <c r="A93" s="39" t="s">
        <v>35</v>
      </c>
      <c r="B93" s="31" t="s">
        <v>649</v>
      </c>
      <c r="C93" s="16" t="s">
        <v>57</v>
      </c>
      <c r="D93" s="35">
        <v>46327</v>
      </c>
      <c r="E93" s="66">
        <v>12000</v>
      </c>
    </row>
    <row r="94" spans="1:5" ht="41.4" x14ac:dyDescent="0.25">
      <c r="A94" s="39" t="s">
        <v>35</v>
      </c>
      <c r="B94" s="31" t="s">
        <v>650</v>
      </c>
      <c r="C94" s="16" t="s">
        <v>60</v>
      </c>
      <c r="D94" s="24">
        <v>46327</v>
      </c>
      <c r="E94" s="40">
        <v>10000</v>
      </c>
    </row>
    <row r="95" spans="1:5" ht="27.6" x14ac:dyDescent="0.25">
      <c r="A95" s="15" t="s">
        <v>35</v>
      </c>
      <c r="B95" s="31" t="s">
        <v>651</v>
      </c>
      <c r="C95" s="16" t="s">
        <v>57</v>
      </c>
      <c r="D95" s="24">
        <v>46476</v>
      </c>
      <c r="E95" s="40">
        <v>100000</v>
      </c>
    </row>
    <row r="96" spans="1:5" x14ac:dyDescent="0.25">
      <c r="A96" s="15" t="s">
        <v>35</v>
      </c>
      <c r="B96" s="31" t="s">
        <v>652</v>
      </c>
      <c r="C96" s="16" t="s">
        <v>60</v>
      </c>
      <c r="D96" s="24">
        <v>46296</v>
      </c>
      <c r="E96" s="50">
        <v>50000</v>
      </c>
    </row>
    <row r="97" spans="1:5" ht="27.6" x14ac:dyDescent="0.25">
      <c r="A97" s="38" t="s">
        <v>35</v>
      </c>
      <c r="B97" s="31" t="s">
        <v>653</v>
      </c>
      <c r="C97" s="31" t="s">
        <v>57</v>
      </c>
      <c r="D97" s="37">
        <v>46327</v>
      </c>
      <c r="E97" s="67">
        <v>55000</v>
      </c>
    </row>
    <row r="98" spans="1:5" ht="27.6" x14ac:dyDescent="0.25">
      <c r="A98" s="38" t="s">
        <v>35</v>
      </c>
      <c r="B98" s="31" t="s">
        <v>654</v>
      </c>
      <c r="C98" s="31" t="s">
        <v>57</v>
      </c>
      <c r="D98" s="37">
        <v>46357</v>
      </c>
      <c r="E98" s="42">
        <v>85000</v>
      </c>
    </row>
    <row r="99" spans="1:5" x14ac:dyDescent="0.25">
      <c r="A99" s="15" t="s">
        <v>36</v>
      </c>
      <c r="B99" s="16" t="s">
        <v>500</v>
      </c>
      <c r="C99" s="16" t="s">
        <v>58</v>
      </c>
      <c r="D99" s="24">
        <v>46310</v>
      </c>
      <c r="E99" s="55">
        <v>1100000</v>
      </c>
    </row>
    <row r="100" spans="1:5" x14ac:dyDescent="0.25">
      <c r="A100" s="15" t="s">
        <v>36</v>
      </c>
      <c r="B100" s="16" t="s">
        <v>501</v>
      </c>
      <c r="C100" s="16" t="s">
        <v>57</v>
      </c>
      <c r="D100" s="68">
        <v>46310</v>
      </c>
      <c r="E100" s="55">
        <v>50000</v>
      </c>
    </row>
    <row r="101" spans="1:5" x14ac:dyDescent="0.25">
      <c r="A101" s="15" t="s">
        <v>36</v>
      </c>
      <c r="B101" s="16" t="s">
        <v>502</v>
      </c>
      <c r="C101" s="16" t="s">
        <v>58</v>
      </c>
      <c r="D101" s="24">
        <v>46388</v>
      </c>
      <c r="E101" s="55">
        <v>500000</v>
      </c>
    </row>
    <row r="102" spans="1:5" x14ac:dyDescent="0.25">
      <c r="A102" s="15" t="s">
        <v>36</v>
      </c>
      <c r="B102" s="16" t="s">
        <v>503</v>
      </c>
      <c r="C102" s="16" t="s">
        <v>56</v>
      </c>
      <c r="D102" s="24">
        <v>46310</v>
      </c>
      <c r="E102" s="51">
        <v>20000</v>
      </c>
    </row>
    <row r="103" spans="1:5" x14ac:dyDescent="0.25">
      <c r="A103" s="15" t="s">
        <v>36</v>
      </c>
      <c r="B103" s="16" t="s">
        <v>504</v>
      </c>
      <c r="C103" s="16" t="s">
        <v>55</v>
      </c>
      <c r="D103" s="24">
        <v>46346</v>
      </c>
      <c r="E103" s="55">
        <v>2000000</v>
      </c>
    </row>
    <row r="104" spans="1:5" x14ac:dyDescent="0.25">
      <c r="A104" s="15" t="s">
        <v>36</v>
      </c>
      <c r="B104" s="16" t="s">
        <v>505</v>
      </c>
      <c r="C104" s="16" t="s">
        <v>55</v>
      </c>
      <c r="D104" s="68">
        <v>46357</v>
      </c>
      <c r="E104" s="55">
        <v>1000000</v>
      </c>
    </row>
    <row r="105" spans="1:5" x14ac:dyDescent="0.25">
      <c r="A105" s="15" t="s">
        <v>36</v>
      </c>
      <c r="B105" s="16" t="s">
        <v>506</v>
      </c>
      <c r="C105" s="16" t="s">
        <v>55</v>
      </c>
      <c r="D105" s="68">
        <v>46419</v>
      </c>
      <c r="E105" s="55">
        <v>1400000</v>
      </c>
    </row>
    <row r="106" spans="1:5" x14ac:dyDescent="0.25">
      <c r="A106" s="15" t="s">
        <v>36</v>
      </c>
      <c r="B106" s="16" t="s">
        <v>507</v>
      </c>
      <c r="C106" s="16" t="s">
        <v>57</v>
      </c>
      <c r="D106" s="68">
        <v>46388</v>
      </c>
      <c r="E106" s="55">
        <v>36400000</v>
      </c>
    </row>
    <row r="107" spans="1:5" x14ac:dyDescent="0.25">
      <c r="A107" s="15" t="s">
        <v>36</v>
      </c>
      <c r="B107" s="16" t="s">
        <v>508</v>
      </c>
      <c r="C107" s="16" t="s">
        <v>57</v>
      </c>
      <c r="D107" s="68">
        <v>46419</v>
      </c>
      <c r="E107" s="55">
        <v>500000</v>
      </c>
    </row>
    <row r="108" spans="1:5" x14ac:dyDescent="0.25">
      <c r="A108" s="15" t="s">
        <v>36</v>
      </c>
      <c r="B108" s="16" t="s">
        <v>509</v>
      </c>
      <c r="C108" s="16" t="s">
        <v>55</v>
      </c>
      <c r="D108" s="68">
        <v>46447</v>
      </c>
      <c r="E108" s="55">
        <v>500000</v>
      </c>
    </row>
    <row r="109" spans="1:5" x14ac:dyDescent="0.25">
      <c r="A109" s="15" t="s">
        <v>36</v>
      </c>
      <c r="B109" s="16" t="s">
        <v>510</v>
      </c>
      <c r="C109" s="16" t="s">
        <v>55</v>
      </c>
      <c r="D109" s="69">
        <v>46321</v>
      </c>
      <c r="E109" s="51">
        <v>33500</v>
      </c>
    </row>
    <row r="110" spans="1:5" x14ac:dyDescent="0.25">
      <c r="A110" s="15" t="s">
        <v>36</v>
      </c>
      <c r="B110" s="16" t="s">
        <v>511</v>
      </c>
      <c r="C110" s="16" t="s">
        <v>60</v>
      </c>
      <c r="D110" s="69">
        <v>46321</v>
      </c>
      <c r="E110" s="51">
        <v>29500</v>
      </c>
    </row>
    <row r="111" spans="1:5" x14ac:dyDescent="0.25">
      <c r="A111" s="15" t="s">
        <v>36</v>
      </c>
      <c r="B111" s="16" t="s">
        <v>512</v>
      </c>
      <c r="C111" s="16" t="s">
        <v>60</v>
      </c>
      <c r="D111" s="69">
        <v>46321</v>
      </c>
      <c r="E111" s="51">
        <v>48000</v>
      </c>
    </row>
    <row r="112" spans="1:5" x14ac:dyDescent="0.25">
      <c r="A112" s="15" t="s">
        <v>36</v>
      </c>
      <c r="B112" s="16" t="s">
        <v>513</v>
      </c>
      <c r="C112" s="16" t="s">
        <v>60</v>
      </c>
      <c r="D112" s="69">
        <v>46352</v>
      </c>
      <c r="E112" s="51">
        <v>45000</v>
      </c>
    </row>
    <row r="113" spans="1:5" x14ac:dyDescent="0.25">
      <c r="A113" s="15" t="s">
        <v>36</v>
      </c>
      <c r="B113" s="16" t="s">
        <v>514</v>
      </c>
      <c r="C113" s="16" t="s">
        <v>60</v>
      </c>
      <c r="D113" s="24">
        <v>46310</v>
      </c>
      <c r="E113" s="56">
        <v>30000</v>
      </c>
    </row>
    <row r="114" spans="1:5" x14ac:dyDescent="0.25">
      <c r="A114" s="15" t="s">
        <v>36</v>
      </c>
      <c r="B114" s="16" t="s">
        <v>515</v>
      </c>
      <c r="C114" s="16" t="s">
        <v>60</v>
      </c>
      <c r="D114" s="24">
        <v>46371</v>
      </c>
      <c r="E114" s="56">
        <v>10000</v>
      </c>
    </row>
    <row r="115" spans="1:5" ht="14.4" x14ac:dyDescent="0.3">
      <c r="A115" s="15" t="s">
        <v>36</v>
      </c>
      <c r="B115" s="30" t="s">
        <v>516</v>
      </c>
      <c r="C115" s="16" t="s">
        <v>56</v>
      </c>
      <c r="D115" s="24">
        <v>45402</v>
      </c>
      <c r="E115" s="56">
        <v>20000</v>
      </c>
    </row>
    <row r="116" spans="1:5" x14ac:dyDescent="0.25">
      <c r="A116" s="15" t="s">
        <v>36</v>
      </c>
      <c r="B116" s="16" t="s">
        <v>517</v>
      </c>
      <c r="C116" s="16" t="s">
        <v>60</v>
      </c>
      <c r="D116" s="24">
        <v>46507</v>
      </c>
      <c r="E116" s="56">
        <v>50000</v>
      </c>
    </row>
    <row r="117" spans="1:5" x14ac:dyDescent="0.25">
      <c r="A117" s="15" t="s">
        <v>36</v>
      </c>
      <c r="B117" s="16" t="s">
        <v>518</v>
      </c>
      <c r="C117" s="16" t="s">
        <v>60</v>
      </c>
      <c r="D117" s="24">
        <v>46507</v>
      </c>
      <c r="E117" s="56">
        <v>40000</v>
      </c>
    </row>
    <row r="118" spans="1:5" x14ac:dyDescent="0.25">
      <c r="A118" s="15" t="s">
        <v>36</v>
      </c>
      <c r="B118" s="16" t="s">
        <v>519</v>
      </c>
      <c r="C118" s="16" t="s">
        <v>60</v>
      </c>
      <c r="D118" s="24">
        <v>46507</v>
      </c>
      <c r="E118" s="56">
        <v>50000</v>
      </c>
    </row>
    <row r="119" spans="1:5" x14ac:dyDescent="0.25">
      <c r="A119" s="15" t="s">
        <v>36</v>
      </c>
      <c r="B119" s="16" t="s">
        <v>520</v>
      </c>
      <c r="C119" s="16" t="s">
        <v>60</v>
      </c>
      <c r="D119" s="24">
        <v>46507</v>
      </c>
      <c r="E119" s="56">
        <v>40000</v>
      </c>
    </row>
    <row r="120" spans="1:5" x14ac:dyDescent="0.25">
      <c r="A120" s="15" t="s">
        <v>36</v>
      </c>
      <c r="B120" s="16" t="s">
        <v>521</v>
      </c>
      <c r="C120" s="16" t="s">
        <v>60</v>
      </c>
      <c r="D120" s="24">
        <v>46507</v>
      </c>
      <c r="E120" s="56">
        <v>50000</v>
      </c>
    </row>
    <row r="121" spans="1:5" x14ac:dyDescent="0.25">
      <c r="A121" s="15" t="s">
        <v>36</v>
      </c>
      <c r="B121" s="16" t="s">
        <v>522</v>
      </c>
      <c r="C121" s="16" t="s">
        <v>57</v>
      </c>
      <c r="D121" s="24">
        <v>46325</v>
      </c>
      <c r="E121" s="56">
        <v>700000</v>
      </c>
    </row>
    <row r="122" spans="1:5" x14ac:dyDescent="0.25">
      <c r="A122" s="15" t="s">
        <v>36</v>
      </c>
      <c r="B122" s="16" t="s">
        <v>523</v>
      </c>
      <c r="C122" s="16" t="s">
        <v>60</v>
      </c>
      <c r="D122" s="24">
        <v>46310</v>
      </c>
      <c r="E122" s="56">
        <v>75000</v>
      </c>
    </row>
    <row r="123" spans="1:5" x14ac:dyDescent="0.25">
      <c r="A123" s="15" t="s">
        <v>36</v>
      </c>
      <c r="B123" s="16" t="s">
        <v>523</v>
      </c>
      <c r="C123" s="16" t="s">
        <v>60</v>
      </c>
      <c r="D123" s="24">
        <v>46310</v>
      </c>
      <c r="E123" s="56">
        <v>75000</v>
      </c>
    </row>
    <row r="124" spans="1:5" x14ac:dyDescent="0.25">
      <c r="A124" s="15" t="s">
        <v>36</v>
      </c>
      <c r="B124" s="16" t="s">
        <v>523</v>
      </c>
      <c r="C124" s="16" t="s">
        <v>60</v>
      </c>
      <c r="D124" s="24">
        <v>46310</v>
      </c>
      <c r="E124" s="56">
        <v>30000</v>
      </c>
    </row>
    <row r="125" spans="1:5" x14ac:dyDescent="0.25">
      <c r="A125" s="15" t="s">
        <v>36</v>
      </c>
      <c r="B125" s="16" t="s">
        <v>524</v>
      </c>
      <c r="C125" s="16" t="s">
        <v>60</v>
      </c>
      <c r="D125" s="24">
        <v>46310</v>
      </c>
      <c r="E125" s="56">
        <v>60000</v>
      </c>
    </row>
    <row r="126" spans="1:5" x14ac:dyDescent="0.25">
      <c r="A126" s="15" t="s">
        <v>36</v>
      </c>
      <c r="B126" s="16" t="s">
        <v>525</v>
      </c>
      <c r="C126" s="16" t="s">
        <v>57</v>
      </c>
      <c r="D126" s="24">
        <v>46325</v>
      </c>
      <c r="E126" s="56">
        <v>75000</v>
      </c>
    </row>
    <row r="127" spans="1:5" x14ac:dyDescent="0.25">
      <c r="A127" s="15" t="s">
        <v>36</v>
      </c>
      <c r="B127" s="16" t="s">
        <v>526</v>
      </c>
      <c r="C127" s="16" t="s">
        <v>60</v>
      </c>
      <c r="D127" s="24">
        <v>46357</v>
      </c>
      <c r="E127" s="56">
        <v>95000</v>
      </c>
    </row>
    <row r="128" spans="1:5" x14ac:dyDescent="0.25">
      <c r="A128" s="15" t="s">
        <v>36</v>
      </c>
      <c r="B128" s="16" t="s">
        <v>527</v>
      </c>
      <c r="C128" s="16" t="s">
        <v>56</v>
      </c>
      <c r="D128" s="24">
        <v>46325</v>
      </c>
      <c r="E128" s="56">
        <v>9500</v>
      </c>
    </row>
    <row r="129" spans="1:5" x14ac:dyDescent="0.25">
      <c r="A129" s="15" t="s">
        <v>36</v>
      </c>
      <c r="B129" s="16" t="s">
        <v>528</v>
      </c>
      <c r="C129" s="16" t="s">
        <v>60</v>
      </c>
      <c r="D129" s="24">
        <v>46341</v>
      </c>
      <c r="E129" s="56">
        <v>17000</v>
      </c>
    </row>
    <row r="130" spans="1:5" x14ac:dyDescent="0.25">
      <c r="A130" s="15" t="s">
        <v>36</v>
      </c>
      <c r="B130" s="16" t="s">
        <v>529</v>
      </c>
      <c r="C130" s="16" t="s">
        <v>60</v>
      </c>
      <c r="D130" s="24">
        <v>46357</v>
      </c>
      <c r="E130" s="56">
        <v>30000</v>
      </c>
    </row>
    <row r="131" spans="1:5" x14ac:dyDescent="0.25">
      <c r="A131" s="15" t="s">
        <v>36</v>
      </c>
      <c r="B131" s="16" t="s">
        <v>530</v>
      </c>
      <c r="C131" s="16" t="s">
        <v>60</v>
      </c>
      <c r="D131" s="24">
        <v>46023</v>
      </c>
      <c r="E131" s="56">
        <v>10000</v>
      </c>
    </row>
    <row r="132" spans="1:5" x14ac:dyDescent="0.25">
      <c r="A132" s="15" t="s">
        <v>36</v>
      </c>
      <c r="B132" s="16" t="s">
        <v>531</v>
      </c>
      <c r="C132" s="16" t="s">
        <v>60</v>
      </c>
      <c r="D132" s="24">
        <v>46310</v>
      </c>
      <c r="E132" s="56">
        <v>25000</v>
      </c>
    </row>
    <row r="133" spans="1:5" x14ac:dyDescent="0.25">
      <c r="A133" s="15" t="s">
        <v>36</v>
      </c>
      <c r="B133" s="16" t="s">
        <v>532</v>
      </c>
      <c r="C133" s="16" t="s">
        <v>60</v>
      </c>
      <c r="D133" s="24">
        <v>46112</v>
      </c>
      <c r="E133" s="56">
        <v>15000</v>
      </c>
    </row>
    <row r="134" spans="1:5" x14ac:dyDescent="0.25">
      <c r="A134" s="15" t="s">
        <v>36</v>
      </c>
      <c r="B134" s="16" t="s">
        <v>533</v>
      </c>
      <c r="C134" s="16" t="s">
        <v>60</v>
      </c>
      <c r="D134" s="24">
        <v>46357</v>
      </c>
      <c r="E134" s="56">
        <v>15000</v>
      </c>
    </row>
    <row r="135" spans="1:5" x14ac:dyDescent="0.25">
      <c r="A135" s="15" t="s">
        <v>36</v>
      </c>
      <c r="B135" s="16" t="s">
        <v>534</v>
      </c>
      <c r="C135" s="16" t="s">
        <v>60</v>
      </c>
      <c r="D135" s="24">
        <v>46357</v>
      </c>
      <c r="E135" s="56">
        <v>15000</v>
      </c>
    </row>
    <row r="136" spans="1:5" x14ac:dyDescent="0.25">
      <c r="A136" s="15" t="s">
        <v>36</v>
      </c>
      <c r="B136" s="16" t="s">
        <v>535</v>
      </c>
      <c r="C136" s="16" t="s">
        <v>536</v>
      </c>
      <c r="D136" s="24">
        <v>46357</v>
      </c>
      <c r="E136" s="56">
        <v>100000</v>
      </c>
    </row>
    <row r="137" spans="1:5" x14ac:dyDescent="0.25">
      <c r="A137" s="15" t="s">
        <v>36</v>
      </c>
      <c r="B137" s="16" t="s">
        <v>537</v>
      </c>
      <c r="C137" s="16" t="s">
        <v>60</v>
      </c>
      <c r="D137" s="24">
        <v>46296</v>
      </c>
      <c r="E137" s="56">
        <v>10000</v>
      </c>
    </row>
    <row r="138" spans="1:5" x14ac:dyDescent="0.25">
      <c r="A138" s="15" t="s">
        <v>36</v>
      </c>
      <c r="B138" s="16" t="s">
        <v>538</v>
      </c>
      <c r="C138" s="16" t="s">
        <v>60</v>
      </c>
      <c r="D138" s="24">
        <v>46357</v>
      </c>
      <c r="E138" s="56">
        <v>30000</v>
      </c>
    </row>
    <row r="139" spans="1:5" x14ac:dyDescent="0.25">
      <c r="A139" s="15" t="s">
        <v>36</v>
      </c>
      <c r="B139" s="16" t="s">
        <v>539</v>
      </c>
      <c r="C139" s="16" t="s">
        <v>55</v>
      </c>
      <c r="D139" s="24">
        <v>46357</v>
      </c>
      <c r="E139" s="56">
        <v>5000</v>
      </c>
    </row>
    <row r="140" spans="1:5" x14ac:dyDescent="0.25">
      <c r="A140" s="15" t="s">
        <v>36</v>
      </c>
      <c r="B140" s="16" t="s">
        <v>540</v>
      </c>
      <c r="C140" s="16" t="s">
        <v>55</v>
      </c>
      <c r="D140" s="24">
        <v>46296</v>
      </c>
      <c r="E140" s="56">
        <v>9200</v>
      </c>
    </row>
    <row r="141" spans="1:5" x14ac:dyDescent="0.25">
      <c r="A141" s="15" t="s">
        <v>36</v>
      </c>
      <c r="B141" s="16" t="s">
        <v>541</v>
      </c>
      <c r="C141" s="16" t="s">
        <v>57</v>
      </c>
      <c r="D141" s="24">
        <v>46310</v>
      </c>
      <c r="E141" s="56">
        <v>150000</v>
      </c>
    </row>
    <row r="142" spans="1:5" x14ac:dyDescent="0.25">
      <c r="A142" s="15" t="s">
        <v>36</v>
      </c>
      <c r="B142" s="16" t="s">
        <v>542</v>
      </c>
      <c r="C142" s="16" t="s">
        <v>60</v>
      </c>
      <c r="D142" s="24">
        <v>46341</v>
      </c>
      <c r="E142" s="56">
        <v>65000</v>
      </c>
    </row>
    <row r="143" spans="1:5" x14ac:dyDescent="0.25">
      <c r="A143" s="15" t="s">
        <v>36</v>
      </c>
      <c r="B143" s="16" t="s">
        <v>543</v>
      </c>
      <c r="C143" s="16" t="s">
        <v>60</v>
      </c>
      <c r="D143" s="24">
        <v>46295</v>
      </c>
      <c r="E143" s="56">
        <v>10000</v>
      </c>
    </row>
    <row r="144" spans="1:5" x14ac:dyDescent="0.25">
      <c r="A144" s="15" t="s">
        <v>36</v>
      </c>
      <c r="B144" s="16" t="s">
        <v>544</v>
      </c>
      <c r="C144" s="16" t="s">
        <v>60</v>
      </c>
      <c r="D144" s="24">
        <v>46325</v>
      </c>
      <c r="E144" s="56">
        <v>45000</v>
      </c>
    </row>
    <row r="145" spans="1:5" x14ac:dyDescent="0.25">
      <c r="A145" s="15" t="s">
        <v>36</v>
      </c>
      <c r="B145" s="16" t="s">
        <v>545</v>
      </c>
      <c r="C145" s="16" t="s">
        <v>60</v>
      </c>
      <c r="D145" s="24">
        <v>46327</v>
      </c>
      <c r="E145" s="56">
        <v>60000</v>
      </c>
    </row>
    <row r="146" spans="1:5" x14ac:dyDescent="0.25">
      <c r="A146" s="15" t="s">
        <v>36</v>
      </c>
      <c r="B146" s="16" t="s">
        <v>546</v>
      </c>
      <c r="C146" s="16" t="s">
        <v>60</v>
      </c>
      <c r="D146" s="24">
        <v>46356</v>
      </c>
      <c r="E146" s="56">
        <v>84013</v>
      </c>
    </row>
    <row r="147" spans="1:5" x14ac:dyDescent="0.25">
      <c r="A147" s="15" t="s">
        <v>36</v>
      </c>
      <c r="B147" s="16" t="s">
        <v>547</v>
      </c>
      <c r="C147" s="16" t="s">
        <v>60</v>
      </c>
      <c r="D147" s="24">
        <v>46508</v>
      </c>
      <c r="E147" s="56">
        <v>24059</v>
      </c>
    </row>
    <row r="148" spans="1:5" x14ac:dyDescent="0.25">
      <c r="A148" s="15" t="s">
        <v>36</v>
      </c>
      <c r="B148" s="16" t="s">
        <v>548</v>
      </c>
      <c r="C148" s="16" t="s">
        <v>57</v>
      </c>
      <c r="D148" s="24">
        <v>46478</v>
      </c>
      <c r="E148" s="56">
        <v>150000</v>
      </c>
    </row>
    <row r="149" spans="1:5" x14ac:dyDescent="0.25">
      <c r="A149" s="15" t="s">
        <v>36</v>
      </c>
      <c r="B149" s="16" t="s">
        <v>549</v>
      </c>
      <c r="C149" s="16" t="s">
        <v>60</v>
      </c>
      <c r="D149" s="24">
        <v>46508</v>
      </c>
      <c r="E149" s="56">
        <v>70000</v>
      </c>
    </row>
    <row r="150" spans="1:5" x14ac:dyDescent="0.25">
      <c r="A150" s="15" t="s">
        <v>36</v>
      </c>
      <c r="B150" s="16" t="s">
        <v>550</v>
      </c>
      <c r="C150" s="16" t="s">
        <v>57</v>
      </c>
      <c r="D150" s="24">
        <v>46037</v>
      </c>
      <c r="E150" s="56">
        <v>130000</v>
      </c>
    </row>
    <row r="151" spans="1:5" x14ac:dyDescent="0.25">
      <c r="A151" s="15" t="s">
        <v>36</v>
      </c>
      <c r="B151" s="16" t="s">
        <v>551</v>
      </c>
      <c r="C151" s="16" t="s">
        <v>60</v>
      </c>
      <c r="D151" s="24">
        <v>46111</v>
      </c>
      <c r="E151" s="56">
        <v>10000</v>
      </c>
    </row>
    <row r="152" spans="1:5" x14ac:dyDescent="0.25">
      <c r="A152" s="15" t="s">
        <v>36</v>
      </c>
      <c r="B152" s="16" t="s">
        <v>552</v>
      </c>
      <c r="C152" s="16" t="s">
        <v>60</v>
      </c>
      <c r="D152" s="24">
        <v>46142</v>
      </c>
      <c r="E152" s="56">
        <v>14400</v>
      </c>
    </row>
    <row r="153" spans="1:5" x14ac:dyDescent="0.25">
      <c r="A153" s="15" t="s">
        <v>36</v>
      </c>
      <c r="B153" s="16" t="s">
        <v>553</v>
      </c>
      <c r="C153" s="16" t="s">
        <v>60</v>
      </c>
      <c r="D153" s="24">
        <v>46341</v>
      </c>
      <c r="E153" s="56">
        <v>76000</v>
      </c>
    </row>
    <row r="154" spans="1:5" x14ac:dyDescent="0.25">
      <c r="A154" s="15" t="s">
        <v>36</v>
      </c>
      <c r="B154" s="16" t="s">
        <v>554</v>
      </c>
      <c r="C154" s="16" t="s">
        <v>60</v>
      </c>
      <c r="D154" s="24">
        <v>46478</v>
      </c>
      <c r="E154" s="56">
        <v>75000</v>
      </c>
    </row>
    <row r="155" spans="1:5" x14ac:dyDescent="0.25">
      <c r="A155" s="15" t="s">
        <v>36</v>
      </c>
      <c r="B155" s="16" t="s">
        <v>555</v>
      </c>
      <c r="C155" s="16" t="s">
        <v>60</v>
      </c>
      <c r="D155" s="24">
        <v>46508</v>
      </c>
      <c r="E155" s="56">
        <v>90000</v>
      </c>
    </row>
    <row r="156" spans="1:5" x14ac:dyDescent="0.25">
      <c r="A156" s="15" t="s">
        <v>36</v>
      </c>
      <c r="B156" s="16" t="s">
        <v>556</v>
      </c>
      <c r="C156" s="16" t="s">
        <v>60</v>
      </c>
      <c r="D156" s="24">
        <v>46478</v>
      </c>
      <c r="E156" s="56">
        <v>75000</v>
      </c>
    </row>
    <row r="157" spans="1:5" x14ac:dyDescent="0.25">
      <c r="A157" s="15" t="s">
        <v>36</v>
      </c>
      <c r="B157" s="16" t="s">
        <v>557</v>
      </c>
      <c r="C157" s="16" t="s">
        <v>60</v>
      </c>
      <c r="D157" s="24">
        <v>46419</v>
      </c>
      <c r="E157" s="56">
        <v>121000</v>
      </c>
    </row>
    <row r="158" spans="1:5" x14ac:dyDescent="0.25">
      <c r="A158" s="15" t="s">
        <v>36</v>
      </c>
      <c r="B158" s="16" t="s">
        <v>557</v>
      </c>
      <c r="C158" s="16" t="s">
        <v>60</v>
      </c>
      <c r="D158" s="24">
        <v>46419</v>
      </c>
      <c r="E158" s="56">
        <v>121000</v>
      </c>
    </row>
    <row r="159" spans="1:5" x14ac:dyDescent="0.25">
      <c r="A159" s="15" t="s">
        <v>36</v>
      </c>
      <c r="B159" s="16" t="s">
        <v>557</v>
      </c>
      <c r="C159" s="16" t="s">
        <v>60</v>
      </c>
      <c r="D159" s="24">
        <v>46419</v>
      </c>
      <c r="E159" s="56">
        <v>121000</v>
      </c>
    </row>
    <row r="160" spans="1:5" x14ac:dyDescent="0.25">
      <c r="A160" s="15" t="s">
        <v>36</v>
      </c>
      <c r="B160" s="16" t="s">
        <v>557</v>
      </c>
      <c r="C160" s="16" t="s">
        <v>60</v>
      </c>
      <c r="D160" s="24">
        <v>46419</v>
      </c>
      <c r="E160" s="56">
        <v>121000</v>
      </c>
    </row>
    <row r="161" spans="1:5" x14ac:dyDescent="0.25">
      <c r="A161" s="15" t="s">
        <v>36</v>
      </c>
      <c r="B161" s="16" t="s">
        <v>557</v>
      </c>
      <c r="C161" s="16" t="s">
        <v>60</v>
      </c>
      <c r="D161" s="24">
        <v>46419</v>
      </c>
      <c r="E161" s="56">
        <v>121000</v>
      </c>
    </row>
    <row r="162" spans="1:5" x14ac:dyDescent="0.25">
      <c r="A162" s="15" t="s">
        <v>36</v>
      </c>
      <c r="B162" s="16" t="s">
        <v>557</v>
      </c>
      <c r="C162" s="16" t="s">
        <v>60</v>
      </c>
      <c r="D162" s="24">
        <v>46419</v>
      </c>
      <c r="E162" s="56">
        <v>121000</v>
      </c>
    </row>
    <row r="163" spans="1:5" x14ac:dyDescent="0.25">
      <c r="A163" s="15" t="s">
        <v>36</v>
      </c>
      <c r="B163" s="16" t="s">
        <v>557</v>
      </c>
      <c r="C163" s="16" t="s">
        <v>60</v>
      </c>
      <c r="D163" s="24">
        <v>46419</v>
      </c>
      <c r="E163" s="56">
        <v>121000</v>
      </c>
    </row>
    <row r="164" spans="1:5" x14ac:dyDescent="0.25">
      <c r="A164" s="15" t="s">
        <v>36</v>
      </c>
      <c r="B164" s="16" t="s">
        <v>557</v>
      </c>
      <c r="C164" s="16" t="s">
        <v>60</v>
      </c>
      <c r="D164" s="24">
        <v>46419</v>
      </c>
      <c r="E164" s="56">
        <v>121000</v>
      </c>
    </row>
    <row r="165" spans="1:5" x14ac:dyDescent="0.25">
      <c r="A165" s="15" t="s">
        <v>36</v>
      </c>
      <c r="B165" s="16" t="s">
        <v>557</v>
      </c>
      <c r="C165" s="16" t="s">
        <v>60</v>
      </c>
      <c r="D165" s="24">
        <v>46419</v>
      </c>
      <c r="E165" s="56">
        <v>121000</v>
      </c>
    </row>
    <row r="166" spans="1:5" x14ac:dyDescent="0.25">
      <c r="A166" s="15" t="s">
        <v>36</v>
      </c>
      <c r="B166" s="16" t="s">
        <v>557</v>
      </c>
      <c r="C166" s="16" t="s">
        <v>60</v>
      </c>
      <c r="D166" s="24">
        <v>46419</v>
      </c>
      <c r="E166" s="56">
        <v>121000</v>
      </c>
    </row>
    <row r="167" spans="1:5" x14ac:dyDescent="0.25">
      <c r="A167" s="15" t="s">
        <v>36</v>
      </c>
      <c r="B167" s="16" t="s">
        <v>557</v>
      </c>
      <c r="C167" s="16" t="s">
        <v>60</v>
      </c>
      <c r="D167" s="24">
        <v>46419</v>
      </c>
      <c r="E167" s="56">
        <v>121000</v>
      </c>
    </row>
    <row r="168" spans="1:5" x14ac:dyDescent="0.25">
      <c r="A168" s="15" t="s">
        <v>36</v>
      </c>
      <c r="B168" s="16" t="s">
        <v>557</v>
      </c>
      <c r="C168" s="16" t="s">
        <v>60</v>
      </c>
      <c r="D168" s="24">
        <v>46419</v>
      </c>
      <c r="E168" s="56">
        <v>121000</v>
      </c>
    </row>
    <row r="169" spans="1:5" x14ac:dyDescent="0.25">
      <c r="A169" s="15" t="s">
        <v>36</v>
      </c>
      <c r="B169" s="16" t="s">
        <v>557</v>
      </c>
      <c r="C169" s="16" t="s">
        <v>60</v>
      </c>
      <c r="D169" s="24">
        <v>46419</v>
      </c>
      <c r="E169" s="56">
        <v>121000</v>
      </c>
    </row>
    <row r="170" spans="1:5" x14ac:dyDescent="0.25">
      <c r="A170" s="15" t="s">
        <v>36</v>
      </c>
      <c r="B170" s="16" t="s">
        <v>557</v>
      </c>
      <c r="C170" s="16" t="s">
        <v>60</v>
      </c>
      <c r="D170" s="24">
        <v>46419</v>
      </c>
      <c r="E170" s="56">
        <v>121000</v>
      </c>
    </row>
    <row r="171" spans="1:5" x14ac:dyDescent="0.25">
      <c r="A171" s="15" t="s">
        <v>36</v>
      </c>
      <c r="B171" s="16" t="s">
        <v>557</v>
      </c>
      <c r="C171" s="16" t="s">
        <v>60</v>
      </c>
      <c r="D171" s="24">
        <v>46419</v>
      </c>
      <c r="E171" s="56">
        <v>121000</v>
      </c>
    </row>
    <row r="172" spans="1:5" x14ac:dyDescent="0.25">
      <c r="A172" s="15" t="s">
        <v>36</v>
      </c>
      <c r="B172" s="16" t="s">
        <v>557</v>
      </c>
      <c r="C172" s="16" t="s">
        <v>60</v>
      </c>
      <c r="D172" s="24">
        <v>46419</v>
      </c>
      <c r="E172" s="56">
        <v>121000</v>
      </c>
    </row>
    <row r="173" spans="1:5" x14ac:dyDescent="0.25">
      <c r="A173" s="15" t="s">
        <v>36</v>
      </c>
      <c r="B173" s="16" t="s">
        <v>557</v>
      </c>
      <c r="C173" s="16" t="s">
        <v>60</v>
      </c>
      <c r="D173" s="24">
        <v>46419</v>
      </c>
      <c r="E173" s="56">
        <v>121000</v>
      </c>
    </row>
    <row r="174" spans="1:5" x14ac:dyDescent="0.25">
      <c r="A174" s="15" t="s">
        <v>36</v>
      </c>
      <c r="B174" s="16" t="s">
        <v>557</v>
      </c>
      <c r="C174" s="16" t="s">
        <v>60</v>
      </c>
      <c r="D174" s="24">
        <v>46419</v>
      </c>
      <c r="E174" s="56">
        <v>121000</v>
      </c>
    </row>
    <row r="175" spans="1:5" x14ac:dyDescent="0.25">
      <c r="A175" s="15" t="s">
        <v>36</v>
      </c>
      <c r="B175" s="16" t="s">
        <v>557</v>
      </c>
      <c r="C175" s="16" t="s">
        <v>60</v>
      </c>
      <c r="D175" s="24">
        <v>46419</v>
      </c>
      <c r="E175" s="56">
        <v>121000</v>
      </c>
    </row>
    <row r="176" spans="1:5" x14ac:dyDescent="0.25">
      <c r="A176" s="15" t="s">
        <v>36</v>
      </c>
      <c r="B176" s="16" t="s">
        <v>557</v>
      </c>
      <c r="C176" s="16" t="s">
        <v>60</v>
      </c>
      <c r="D176" s="24">
        <v>46419</v>
      </c>
      <c r="E176" s="56">
        <v>121000</v>
      </c>
    </row>
    <row r="177" spans="1:5" x14ac:dyDescent="0.25">
      <c r="A177" s="15" t="s">
        <v>36</v>
      </c>
      <c r="B177" s="16" t="s">
        <v>557</v>
      </c>
      <c r="C177" s="16" t="s">
        <v>60</v>
      </c>
      <c r="D177" s="24">
        <v>46419</v>
      </c>
      <c r="E177" s="56">
        <v>121000</v>
      </c>
    </row>
    <row r="178" spans="1:5" x14ac:dyDescent="0.25">
      <c r="A178" s="15" t="s">
        <v>36</v>
      </c>
      <c r="B178" s="16" t="s">
        <v>557</v>
      </c>
      <c r="C178" s="16" t="s">
        <v>60</v>
      </c>
      <c r="D178" s="24">
        <v>46419</v>
      </c>
      <c r="E178" s="56">
        <v>121000</v>
      </c>
    </row>
    <row r="179" spans="1:5" x14ac:dyDescent="0.25">
      <c r="A179" s="15" t="s">
        <v>36</v>
      </c>
      <c r="B179" s="16" t="s">
        <v>557</v>
      </c>
      <c r="C179" s="16" t="s">
        <v>60</v>
      </c>
      <c r="D179" s="24">
        <v>46419</v>
      </c>
      <c r="E179" s="56">
        <v>121000</v>
      </c>
    </row>
    <row r="180" spans="1:5" x14ac:dyDescent="0.25">
      <c r="A180" s="15" t="s">
        <v>36</v>
      </c>
      <c r="B180" s="16" t="s">
        <v>557</v>
      </c>
      <c r="C180" s="16" t="s">
        <v>60</v>
      </c>
      <c r="D180" s="24">
        <v>46419</v>
      </c>
      <c r="E180" s="56">
        <v>121000</v>
      </c>
    </row>
    <row r="181" spans="1:5" x14ac:dyDescent="0.25">
      <c r="A181" s="15" t="s">
        <v>36</v>
      </c>
      <c r="B181" s="16" t="s">
        <v>557</v>
      </c>
      <c r="C181" s="16" t="s">
        <v>60</v>
      </c>
      <c r="D181" s="24">
        <v>46419</v>
      </c>
      <c r="E181" s="56">
        <v>121000</v>
      </c>
    </row>
    <row r="182" spans="1:5" x14ac:dyDescent="0.25">
      <c r="A182" s="15" t="s">
        <v>36</v>
      </c>
      <c r="B182" s="16" t="s">
        <v>557</v>
      </c>
      <c r="C182" s="16" t="s">
        <v>60</v>
      </c>
      <c r="D182" s="24">
        <v>46419</v>
      </c>
      <c r="E182" s="56">
        <v>121000</v>
      </c>
    </row>
    <row r="183" spans="1:5" x14ac:dyDescent="0.25">
      <c r="A183" s="15" t="s">
        <v>36</v>
      </c>
      <c r="B183" s="16" t="s">
        <v>557</v>
      </c>
      <c r="C183" s="16" t="s">
        <v>60</v>
      </c>
      <c r="D183" s="24">
        <v>46419</v>
      </c>
      <c r="E183" s="56">
        <v>121000</v>
      </c>
    </row>
    <row r="184" spans="1:5" x14ac:dyDescent="0.25">
      <c r="A184" s="15" t="s">
        <v>36</v>
      </c>
      <c r="B184" s="16" t="s">
        <v>558</v>
      </c>
      <c r="C184" s="16" t="s">
        <v>57</v>
      </c>
      <c r="D184" s="24">
        <v>46327</v>
      </c>
      <c r="E184" s="56">
        <v>120000</v>
      </c>
    </row>
    <row r="185" spans="1:5" x14ac:dyDescent="0.25">
      <c r="A185" s="15" t="s">
        <v>36</v>
      </c>
      <c r="B185" s="16" t="s">
        <v>559</v>
      </c>
      <c r="C185" s="16" t="s">
        <v>60</v>
      </c>
      <c r="D185" s="24">
        <v>46310</v>
      </c>
      <c r="E185" s="56">
        <v>15000</v>
      </c>
    </row>
    <row r="186" spans="1:5" x14ac:dyDescent="0.25">
      <c r="A186" s="15" t="s">
        <v>36</v>
      </c>
      <c r="B186" s="16" t="s">
        <v>559</v>
      </c>
      <c r="C186" s="16" t="s">
        <v>560</v>
      </c>
      <c r="D186" s="24">
        <v>46402</v>
      </c>
      <c r="E186" s="56">
        <v>15000</v>
      </c>
    </row>
    <row r="187" spans="1:5" x14ac:dyDescent="0.25">
      <c r="A187" s="15" t="s">
        <v>36</v>
      </c>
      <c r="B187" s="16" t="s">
        <v>559</v>
      </c>
      <c r="C187" s="16" t="s">
        <v>560</v>
      </c>
      <c r="D187" s="24">
        <v>46461</v>
      </c>
      <c r="E187" s="56">
        <v>15000</v>
      </c>
    </row>
    <row r="188" spans="1:5" x14ac:dyDescent="0.25">
      <c r="A188" s="15" t="s">
        <v>36</v>
      </c>
      <c r="B188" s="16" t="s">
        <v>561</v>
      </c>
      <c r="C188" s="16" t="s">
        <v>60</v>
      </c>
      <c r="D188" s="24">
        <v>46478</v>
      </c>
      <c r="E188" s="56">
        <v>20000</v>
      </c>
    </row>
    <row r="189" spans="1:5" x14ac:dyDescent="0.25">
      <c r="A189" s="15" t="s">
        <v>36</v>
      </c>
      <c r="B189" s="16" t="s">
        <v>561</v>
      </c>
      <c r="C189" s="16" t="s">
        <v>60</v>
      </c>
      <c r="D189" s="24">
        <v>46479</v>
      </c>
      <c r="E189" s="56">
        <v>20000</v>
      </c>
    </row>
    <row r="190" spans="1:5" x14ac:dyDescent="0.25">
      <c r="A190" s="15" t="s">
        <v>36</v>
      </c>
      <c r="B190" s="16" t="s">
        <v>561</v>
      </c>
      <c r="C190" s="16" t="s">
        <v>60</v>
      </c>
      <c r="D190" s="24">
        <v>46479</v>
      </c>
      <c r="E190" s="56">
        <v>20000</v>
      </c>
    </row>
    <row r="191" spans="1:5" x14ac:dyDescent="0.25">
      <c r="A191" s="15" t="s">
        <v>36</v>
      </c>
      <c r="B191" s="16" t="s">
        <v>562</v>
      </c>
      <c r="C191" s="16" t="s">
        <v>560</v>
      </c>
      <c r="D191" s="24">
        <v>46478</v>
      </c>
      <c r="E191" s="56">
        <v>15000</v>
      </c>
    </row>
    <row r="192" spans="1:5" x14ac:dyDescent="0.25">
      <c r="A192" s="15" t="s">
        <v>36</v>
      </c>
      <c r="B192" s="16" t="s">
        <v>563</v>
      </c>
      <c r="C192" s="16" t="s">
        <v>560</v>
      </c>
      <c r="D192" s="24">
        <v>46417</v>
      </c>
      <c r="E192" s="56">
        <v>30000</v>
      </c>
    </row>
    <row r="193" spans="1:5" x14ac:dyDescent="0.25">
      <c r="A193" s="15" t="s">
        <v>36</v>
      </c>
      <c r="B193" s="16" t="s">
        <v>564</v>
      </c>
      <c r="C193" s="16" t="s">
        <v>60</v>
      </c>
      <c r="D193" s="24">
        <v>46433</v>
      </c>
      <c r="E193" s="56">
        <v>15000</v>
      </c>
    </row>
    <row r="194" spans="1:5" x14ac:dyDescent="0.25">
      <c r="A194" s="15" t="s">
        <v>36</v>
      </c>
      <c r="B194" s="16" t="s">
        <v>564</v>
      </c>
      <c r="C194" s="16" t="s">
        <v>60</v>
      </c>
      <c r="D194" s="24">
        <v>46434</v>
      </c>
      <c r="E194" s="56">
        <v>20000</v>
      </c>
    </row>
    <row r="195" spans="1:5" x14ac:dyDescent="0.25">
      <c r="A195" s="15" t="s">
        <v>36</v>
      </c>
      <c r="B195" s="16" t="s">
        <v>565</v>
      </c>
      <c r="C195" s="16" t="s">
        <v>60</v>
      </c>
      <c r="D195" s="24">
        <v>46478</v>
      </c>
      <c r="E195" s="56">
        <v>20000</v>
      </c>
    </row>
    <row r="196" spans="1:5" x14ac:dyDescent="0.25">
      <c r="A196" s="15" t="s">
        <v>36</v>
      </c>
      <c r="B196" s="16" t="s">
        <v>566</v>
      </c>
      <c r="C196" s="16" t="s">
        <v>60</v>
      </c>
      <c r="D196" s="24">
        <v>46419</v>
      </c>
      <c r="E196" s="56">
        <v>21000</v>
      </c>
    </row>
    <row r="197" spans="1:5" x14ac:dyDescent="0.25">
      <c r="A197" s="15" t="s">
        <v>36</v>
      </c>
      <c r="B197" s="16" t="s">
        <v>567</v>
      </c>
      <c r="C197" s="16" t="s">
        <v>60</v>
      </c>
      <c r="D197" s="24">
        <v>46357</v>
      </c>
      <c r="E197" s="56">
        <v>90000</v>
      </c>
    </row>
    <row r="198" spans="1:5" x14ac:dyDescent="0.25">
      <c r="A198" s="15" t="s">
        <v>36</v>
      </c>
      <c r="B198" s="16" t="s">
        <v>568</v>
      </c>
      <c r="C198" s="16" t="s">
        <v>60</v>
      </c>
      <c r="D198" s="24">
        <v>46447</v>
      </c>
      <c r="E198" s="56">
        <v>156909</v>
      </c>
    </row>
    <row r="199" spans="1:5" x14ac:dyDescent="0.25">
      <c r="A199" s="15" t="s">
        <v>36</v>
      </c>
      <c r="B199" s="16" t="s">
        <v>569</v>
      </c>
      <c r="C199" s="16" t="s">
        <v>56</v>
      </c>
      <c r="D199" s="24">
        <v>46290</v>
      </c>
      <c r="E199" s="56">
        <v>45000</v>
      </c>
    </row>
    <row r="200" spans="1:5" x14ac:dyDescent="0.25">
      <c r="A200" s="15" t="s">
        <v>36</v>
      </c>
      <c r="B200" s="16" t="s">
        <v>570</v>
      </c>
      <c r="C200" s="16" t="s">
        <v>60</v>
      </c>
      <c r="D200" s="24">
        <v>46356</v>
      </c>
      <c r="E200" s="56">
        <v>25000</v>
      </c>
    </row>
    <row r="201" spans="1:5" x14ac:dyDescent="0.25">
      <c r="A201" s="18" t="s">
        <v>36</v>
      </c>
      <c r="B201" s="16" t="s">
        <v>571</v>
      </c>
      <c r="C201" s="19" t="s">
        <v>60</v>
      </c>
      <c r="D201" s="24">
        <v>46461</v>
      </c>
      <c r="E201" s="56">
        <v>15000</v>
      </c>
    </row>
    <row r="202" spans="1:5" x14ac:dyDescent="0.25">
      <c r="A202" s="18" t="s">
        <v>36</v>
      </c>
      <c r="B202" s="19" t="s">
        <v>572</v>
      </c>
      <c r="C202" s="16" t="s">
        <v>60</v>
      </c>
      <c r="D202" s="62">
        <v>46433</v>
      </c>
      <c r="E202" s="56">
        <v>20000</v>
      </c>
    </row>
    <row r="203" spans="1:5" x14ac:dyDescent="0.25">
      <c r="A203" s="15" t="s">
        <v>38</v>
      </c>
      <c r="B203" s="16" t="s">
        <v>469</v>
      </c>
      <c r="C203" s="16" t="s">
        <v>56</v>
      </c>
      <c r="D203" s="24">
        <v>46357</v>
      </c>
      <c r="E203" s="57">
        <v>18000</v>
      </c>
    </row>
    <row r="204" spans="1:5" x14ac:dyDescent="0.25">
      <c r="A204" s="15" t="s">
        <v>38</v>
      </c>
      <c r="B204" s="16" t="s">
        <v>470</v>
      </c>
      <c r="C204" s="16" t="s">
        <v>59</v>
      </c>
      <c r="D204" s="27" t="s">
        <v>471</v>
      </c>
      <c r="E204" s="57">
        <v>500</v>
      </c>
    </row>
    <row r="205" spans="1:5" x14ac:dyDescent="0.25">
      <c r="A205" s="15" t="s">
        <v>38</v>
      </c>
      <c r="B205" s="16" t="s">
        <v>472</v>
      </c>
      <c r="C205" s="16" t="s">
        <v>59</v>
      </c>
      <c r="D205" s="24">
        <v>46568</v>
      </c>
      <c r="E205" s="57">
        <v>2831.5</v>
      </c>
    </row>
    <row r="206" spans="1:5" x14ac:dyDescent="0.25">
      <c r="A206" s="15" t="s">
        <v>38</v>
      </c>
      <c r="B206" s="16" t="s">
        <v>473</v>
      </c>
      <c r="C206" s="16" t="s">
        <v>55</v>
      </c>
      <c r="D206" s="27"/>
      <c r="E206" s="57">
        <v>163320.94</v>
      </c>
    </row>
    <row r="207" spans="1:5" x14ac:dyDescent="0.25">
      <c r="A207" s="15" t="s">
        <v>38</v>
      </c>
      <c r="B207" s="16" t="s">
        <v>474</v>
      </c>
      <c r="C207" s="16" t="s">
        <v>55</v>
      </c>
      <c r="D207" s="24">
        <v>46447</v>
      </c>
      <c r="E207" s="57" t="s">
        <v>475</v>
      </c>
    </row>
    <row r="208" spans="1:5" x14ac:dyDescent="0.25">
      <c r="A208" s="15" t="s">
        <v>38</v>
      </c>
      <c r="B208" s="16" t="s">
        <v>476</v>
      </c>
      <c r="C208" s="16" t="s">
        <v>55</v>
      </c>
      <c r="D208" s="24">
        <v>46388</v>
      </c>
      <c r="E208" s="57" t="s">
        <v>475</v>
      </c>
    </row>
    <row r="209" spans="1:5" x14ac:dyDescent="0.25">
      <c r="A209" s="15" t="s">
        <v>38</v>
      </c>
      <c r="B209" s="16" t="s">
        <v>477</v>
      </c>
      <c r="C209" s="16" t="s">
        <v>60</v>
      </c>
      <c r="D209" s="24">
        <v>46388</v>
      </c>
      <c r="E209" s="57" t="s">
        <v>475</v>
      </c>
    </row>
    <row r="210" spans="1:5" x14ac:dyDescent="0.25">
      <c r="A210" s="15" t="s">
        <v>38</v>
      </c>
      <c r="B210" s="16" t="s">
        <v>478</v>
      </c>
      <c r="C210" s="16" t="s">
        <v>58</v>
      </c>
      <c r="D210" s="24">
        <v>46283</v>
      </c>
      <c r="E210" s="57" t="s">
        <v>475</v>
      </c>
    </row>
    <row r="211" spans="1:5" x14ac:dyDescent="0.25">
      <c r="A211" s="15" t="s">
        <v>38</v>
      </c>
      <c r="B211" s="16" t="s">
        <v>479</v>
      </c>
      <c r="C211" s="16" t="s">
        <v>59</v>
      </c>
      <c r="D211" s="24">
        <v>46375</v>
      </c>
      <c r="E211" s="57">
        <v>3475</v>
      </c>
    </row>
    <row r="212" spans="1:5" x14ac:dyDescent="0.25">
      <c r="A212" s="15" t="s">
        <v>38</v>
      </c>
      <c r="B212" s="16" t="s">
        <v>480</v>
      </c>
      <c r="C212" s="16" t="s">
        <v>59</v>
      </c>
      <c r="D212" s="27"/>
      <c r="E212" s="57">
        <v>1000</v>
      </c>
    </row>
    <row r="213" spans="1:5" x14ac:dyDescent="0.25">
      <c r="A213" s="15" t="s">
        <v>38</v>
      </c>
      <c r="B213" s="16" t="s">
        <v>481</v>
      </c>
      <c r="C213" s="16" t="s">
        <v>55</v>
      </c>
      <c r="D213" s="27"/>
      <c r="E213" s="57">
        <v>1500</v>
      </c>
    </row>
    <row r="214" spans="1:5" x14ac:dyDescent="0.25">
      <c r="A214" s="15" t="s">
        <v>38</v>
      </c>
      <c r="B214" s="16" t="s">
        <v>482</v>
      </c>
      <c r="C214" s="16" t="s">
        <v>55</v>
      </c>
      <c r="D214" s="27"/>
      <c r="E214" s="57">
        <v>40000</v>
      </c>
    </row>
    <row r="215" spans="1:5" x14ac:dyDescent="0.25">
      <c r="A215" s="15" t="s">
        <v>38</v>
      </c>
      <c r="B215" s="16" t="s">
        <v>483</v>
      </c>
      <c r="C215" s="16" t="s">
        <v>55</v>
      </c>
      <c r="D215" s="24">
        <v>46393</v>
      </c>
      <c r="E215" s="57">
        <v>19308</v>
      </c>
    </row>
    <row r="216" spans="1:5" x14ac:dyDescent="0.25">
      <c r="A216" s="15" t="s">
        <v>38</v>
      </c>
      <c r="B216" s="16" t="s">
        <v>484</v>
      </c>
      <c r="C216" s="16" t="s">
        <v>59</v>
      </c>
      <c r="D216" s="24">
        <v>46057</v>
      </c>
      <c r="E216" s="57">
        <v>999</v>
      </c>
    </row>
    <row r="217" spans="1:5" x14ac:dyDescent="0.25">
      <c r="A217" s="15" t="s">
        <v>38</v>
      </c>
      <c r="B217" s="16" t="s">
        <v>485</v>
      </c>
      <c r="C217" s="16" t="s">
        <v>55</v>
      </c>
      <c r="D217" s="24">
        <v>46523</v>
      </c>
      <c r="E217" s="57">
        <v>35000</v>
      </c>
    </row>
    <row r="218" spans="1:5" x14ac:dyDescent="0.25">
      <c r="A218" s="15" t="s">
        <v>38</v>
      </c>
      <c r="B218" s="16" t="s">
        <v>486</v>
      </c>
      <c r="C218" s="16" t="s">
        <v>59</v>
      </c>
      <c r="D218" s="24">
        <v>46536</v>
      </c>
      <c r="E218" s="57">
        <v>3468.51</v>
      </c>
    </row>
    <row r="219" spans="1:5" x14ac:dyDescent="0.25">
      <c r="A219" s="15" t="s">
        <v>38</v>
      </c>
      <c r="B219" s="16" t="s">
        <v>487</v>
      </c>
      <c r="C219" s="16" t="s">
        <v>59</v>
      </c>
      <c r="D219" s="24">
        <v>46535</v>
      </c>
      <c r="E219" s="57">
        <v>610</v>
      </c>
    </row>
    <row r="220" spans="1:5" x14ac:dyDescent="0.25">
      <c r="A220" s="15" t="s">
        <v>38</v>
      </c>
      <c r="B220" s="16" t="s">
        <v>488</v>
      </c>
      <c r="C220" s="16" t="s">
        <v>60</v>
      </c>
      <c r="D220" s="24">
        <v>46389</v>
      </c>
      <c r="E220" s="57" t="s">
        <v>475</v>
      </c>
    </row>
    <row r="221" spans="1:5" x14ac:dyDescent="0.25">
      <c r="A221" s="15" t="s">
        <v>38</v>
      </c>
      <c r="B221" s="16" t="s">
        <v>489</v>
      </c>
      <c r="C221" s="16" t="s">
        <v>55</v>
      </c>
      <c r="D221" s="24">
        <v>46539</v>
      </c>
      <c r="E221" s="57">
        <v>40312</v>
      </c>
    </row>
    <row r="222" spans="1:5" x14ac:dyDescent="0.25">
      <c r="A222" s="15" t="s">
        <v>38</v>
      </c>
      <c r="B222" s="16" t="s">
        <v>490</v>
      </c>
      <c r="C222" s="16" t="s">
        <v>59</v>
      </c>
      <c r="D222" s="24">
        <v>46458</v>
      </c>
      <c r="E222" s="57">
        <v>200</v>
      </c>
    </row>
    <row r="223" spans="1:5" x14ac:dyDescent="0.25">
      <c r="A223" s="15" t="s">
        <v>38</v>
      </c>
      <c r="B223" s="16" t="s">
        <v>491</v>
      </c>
      <c r="C223" s="16" t="s">
        <v>55</v>
      </c>
      <c r="D223" s="24">
        <v>46485</v>
      </c>
      <c r="E223" s="57">
        <v>60181.08</v>
      </c>
    </row>
    <row r="224" spans="1:5" x14ac:dyDescent="0.25">
      <c r="A224" s="15" t="s">
        <v>38</v>
      </c>
      <c r="B224" s="16" t="s">
        <v>492</v>
      </c>
      <c r="C224" s="16" t="s">
        <v>57</v>
      </c>
      <c r="D224" s="24">
        <v>46692</v>
      </c>
      <c r="E224" s="57" t="s">
        <v>475</v>
      </c>
    </row>
    <row r="225" spans="1:5" x14ac:dyDescent="0.25">
      <c r="A225" s="15" t="s">
        <v>38</v>
      </c>
      <c r="B225" s="16" t="s">
        <v>493</v>
      </c>
      <c r="C225" s="16" t="s">
        <v>55</v>
      </c>
      <c r="D225" s="24">
        <v>46543</v>
      </c>
      <c r="E225" s="57">
        <v>5581</v>
      </c>
    </row>
    <row r="226" spans="1:5" x14ac:dyDescent="0.25">
      <c r="A226" s="15" t="s">
        <v>38</v>
      </c>
      <c r="B226" s="16" t="s">
        <v>494</v>
      </c>
      <c r="C226" s="16" t="s">
        <v>55</v>
      </c>
      <c r="D226" s="24">
        <v>46430</v>
      </c>
      <c r="E226" s="57">
        <v>13344</v>
      </c>
    </row>
    <row r="227" spans="1:5" x14ac:dyDescent="0.25">
      <c r="A227" s="15" t="s">
        <v>38</v>
      </c>
      <c r="B227" s="16" t="s">
        <v>495</v>
      </c>
      <c r="C227" s="16" t="s">
        <v>55</v>
      </c>
      <c r="D227" s="24">
        <v>46476</v>
      </c>
      <c r="E227" s="57">
        <v>6250</v>
      </c>
    </row>
    <row r="228" spans="1:5" x14ac:dyDescent="0.25">
      <c r="A228" s="15" t="s">
        <v>38</v>
      </c>
      <c r="B228" s="16" t="s">
        <v>496</v>
      </c>
      <c r="C228" s="16" t="s">
        <v>55</v>
      </c>
      <c r="D228" s="24">
        <v>46394</v>
      </c>
      <c r="E228" s="57">
        <v>13930</v>
      </c>
    </row>
    <row r="229" spans="1:5" x14ac:dyDescent="0.25">
      <c r="A229" s="15" t="s">
        <v>38</v>
      </c>
      <c r="B229" s="16" t="s">
        <v>497</v>
      </c>
      <c r="C229" s="16" t="s">
        <v>55</v>
      </c>
      <c r="D229" s="24">
        <v>46393</v>
      </c>
      <c r="E229" s="57">
        <v>19008</v>
      </c>
    </row>
    <row r="230" spans="1:5" x14ac:dyDescent="0.25">
      <c r="A230" s="15" t="s">
        <v>38</v>
      </c>
      <c r="B230" s="16" t="s">
        <v>498</v>
      </c>
      <c r="C230" s="16" t="s">
        <v>55</v>
      </c>
      <c r="D230" s="24">
        <v>46515</v>
      </c>
      <c r="E230" s="57">
        <v>12930.14</v>
      </c>
    </row>
    <row r="231" spans="1:5" x14ac:dyDescent="0.25">
      <c r="A231" s="15" t="s">
        <v>38</v>
      </c>
      <c r="B231" s="16" t="s">
        <v>486</v>
      </c>
      <c r="C231" s="16" t="s">
        <v>59</v>
      </c>
      <c r="D231" s="24">
        <v>46532</v>
      </c>
      <c r="E231" s="57">
        <v>3468.51</v>
      </c>
    </row>
    <row r="232" spans="1:5" x14ac:dyDescent="0.25">
      <c r="A232" s="15" t="s">
        <v>38</v>
      </c>
      <c r="B232" s="16" t="s">
        <v>499</v>
      </c>
      <c r="C232" s="16" t="s">
        <v>59</v>
      </c>
      <c r="D232" s="24">
        <v>46519</v>
      </c>
      <c r="E232" s="57">
        <v>2339.75</v>
      </c>
    </row>
    <row r="233" spans="1:5" x14ac:dyDescent="0.25">
      <c r="A233" s="15" t="s">
        <v>40</v>
      </c>
      <c r="B233" s="16" t="s">
        <v>383</v>
      </c>
      <c r="C233" s="16" t="s">
        <v>55</v>
      </c>
      <c r="D233" s="24">
        <v>46262</v>
      </c>
      <c r="E233" s="29">
        <v>51000</v>
      </c>
    </row>
    <row r="234" spans="1:5" x14ac:dyDescent="0.25">
      <c r="A234" s="15" t="s">
        <v>40</v>
      </c>
      <c r="B234" s="16" t="s">
        <v>384</v>
      </c>
      <c r="C234" s="16" t="s">
        <v>59</v>
      </c>
      <c r="D234" s="24">
        <v>46264</v>
      </c>
      <c r="E234" s="29">
        <v>9900</v>
      </c>
    </row>
    <row r="235" spans="1:5" x14ac:dyDescent="0.25">
      <c r="A235" s="15" t="s">
        <v>40</v>
      </c>
      <c r="B235" s="16" t="s">
        <v>385</v>
      </c>
      <c r="C235" s="16" t="s">
        <v>60</v>
      </c>
      <c r="D235" s="24">
        <v>46265</v>
      </c>
      <c r="E235" s="29">
        <v>25000</v>
      </c>
    </row>
    <row r="236" spans="1:5" x14ac:dyDescent="0.25">
      <c r="A236" s="15" t="s">
        <v>40</v>
      </c>
      <c r="B236" s="16" t="s">
        <v>386</v>
      </c>
      <c r="C236" s="16" t="s">
        <v>60</v>
      </c>
      <c r="D236" s="24">
        <v>46265</v>
      </c>
      <c r="E236" s="29">
        <v>165000</v>
      </c>
    </row>
    <row r="237" spans="1:5" x14ac:dyDescent="0.25">
      <c r="A237" s="15" t="s">
        <v>40</v>
      </c>
      <c r="B237" s="16" t="s">
        <v>387</v>
      </c>
      <c r="C237" s="16" t="s">
        <v>59</v>
      </c>
      <c r="D237" s="24">
        <v>46266</v>
      </c>
      <c r="E237" s="29">
        <v>9900</v>
      </c>
    </row>
    <row r="238" spans="1:5" x14ac:dyDescent="0.25">
      <c r="A238" s="15" t="s">
        <v>40</v>
      </c>
      <c r="B238" s="16" t="s">
        <v>388</v>
      </c>
      <c r="C238" s="16" t="s">
        <v>60</v>
      </c>
      <c r="D238" s="24">
        <v>46273</v>
      </c>
      <c r="E238" s="29">
        <v>45000</v>
      </c>
    </row>
    <row r="239" spans="1:5" x14ac:dyDescent="0.25">
      <c r="A239" s="15" t="s">
        <v>40</v>
      </c>
      <c r="B239" s="16" t="s">
        <v>389</v>
      </c>
      <c r="C239" s="16" t="s">
        <v>59</v>
      </c>
      <c r="D239" s="24">
        <v>46276</v>
      </c>
      <c r="E239" s="29">
        <v>9875</v>
      </c>
    </row>
    <row r="240" spans="1:5" x14ac:dyDescent="0.25">
      <c r="A240" s="15" t="s">
        <v>40</v>
      </c>
      <c r="B240" s="16" t="s">
        <v>390</v>
      </c>
      <c r="C240" s="16" t="s">
        <v>60</v>
      </c>
      <c r="D240" s="24">
        <v>46276</v>
      </c>
      <c r="E240" s="29">
        <v>10000</v>
      </c>
    </row>
    <row r="241" spans="1:5" x14ac:dyDescent="0.25">
      <c r="A241" s="15" t="s">
        <v>40</v>
      </c>
      <c r="B241" s="16" t="s">
        <v>391</v>
      </c>
      <c r="C241" s="16" t="s">
        <v>60</v>
      </c>
      <c r="D241" s="24">
        <v>46279</v>
      </c>
      <c r="E241" s="29">
        <v>89600</v>
      </c>
    </row>
    <row r="242" spans="1:5" x14ac:dyDescent="0.25">
      <c r="A242" s="15" t="s">
        <v>40</v>
      </c>
      <c r="B242" s="16" t="s">
        <v>392</v>
      </c>
      <c r="C242" s="16" t="s">
        <v>60</v>
      </c>
      <c r="D242" s="24">
        <v>46279</v>
      </c>
      <c r="E242" s="29">
        <v>30000</v>
      </c>
    </row>
    <row r="243" spans="1:5" x14ac:dyDescent="0.25">
      <c r="A243" s="15" t="s">
        <v>40</v>
      </c>
      <c r="B243" s="16" t="s">
        <v>393</v>
      </c>
      <c r="C243" s="16" t="s">
        <v>59</v>
      </c>
      <c r="D243" s="24">
        <v>46266</v>
      </c>
      <c r="E243" s="29">
        <v>9400</v>
      </c>
    </row>
    <row r="244" spans="1:5" x14ac:dyDescent="0.25">
      <c r="A244" s="15" t="s">
        <v>40</v>
      </c>
      <c r="B244" s="16" t="s">
        <v>394</v>
      </c>
      <c r="C244" s="16" t="s">
        <v>59</v>
      </c>
      <c r="D244" s="24">
        <v>46275</v>
      </c>
      <c r="E244" s="70">
        <v>2500</v>
      </c>
    </row>
    <row r="245" spans="1:5" x14ac:dyDescent="0.25">
      <c r="A245" s="15" t="s">
        <v>40</v>
      </c>
      <c r="B245" s="16" t="s">
        <v>395</v>
      </c>
      <c r="C245" s="16" t="s">
        <v>60</v>
      </c>
      <c r="D245" s="24">
        <v>46327</v>
      </c>
      <c r="E245" s="29">
        <v>40000</v>
      </c>
    </row>
    <row r="246" spans="1:5" x14ac:dyDescent="0.25">
      <c r="A246" s="15" t="s">
        <v>40</v>
      </c>
      <c r="B246" s="16" t="s">
        <v>396</v>
      </c>
      <c r="C246" s="16" t="s">
        <v>60</v>
      </c>
      <c r="D246" s="24">
        <v>46327</v>
      </c>
      <c r="E246" s="29">
        <v>40000</v>
      </c>
    </row>
    <row r="247" spans="1:5" x14ac:dyDescent="0.25">
      <c r="A247" s="15" t="s">
        <v>40</v>
      </c>
      <c r="B247" s="16" t="s">
        <v>397</v>
      </c>
      <c r="C247" s="16" t="s">
        <v>60</v>
      </c>
      <c r="D247" s="24">
        <v>46327</v>
      </c>
      <c r="E247" s="29">
        <v>35000</v>
      </c>
    </row>
    <row r="248" spans="1:5" x14ac:dyDescent="0.25">
      <c r="A248" s="15" t="s">
        <v>40</v>
      </c>
      <c r="B248" s="16" t="s">
        <v>398</v>
      </c>
      <c r="C248" s="16" t="s">
        <v>56</v>
      </c>
      <c r="D248" s="24">
        <v>46327</v>
      </c>
      <c r="E248" s="29">
        <v>450000</v>
      </c>
    </row>
    <row r="249" spans="1:5" x14ac:dyDescent="0.25">
      <c r="A249" s="15" t="s">
        <v>40</v>
      </c>
      <c r="B249" s="16" t="s">
        <v>399</v>
      </c>
      <c r="C249" s="16" t="s">
        <v>60</v>
      </c>
      <c r="D249" s="24">
        <v>46419</v>
      </c>
      <c r="E249" s="29">
        <v>50000</v>
      </c>
    </row>
    <row r="250" spans="1:5" x14ac:dyDescent="0.25">
      <c r="A250" s="15" t="s">
        <v>40</v>
      </c>
      <c r="B250" s="16" t="s">
        <v>400</v>
      </c>
      <c r="C250" s="16" t="s">
        <v>60</v>
      </c>
      <c r="D250" s="24">
        <v>46447</v>
      </c>
      <c r="E250" s="29">
        <v>50000</v>
      </c>
    </row>
    <row r="251" spans="1:5" x14ac:dyDescent="0.25">
      <c r="A251" s="15" t="s">
        <v>40</v>
      </c>
      <c r="B251" s="16" t="s">
        <v>401</v>
      </c>
      <c r="C251" s="16" t="s">
        <v>60</v>
      </c>
      <c r="D251" s="24">
        <v>46447</v>
      </c>
      <c r="E251" s="29">
        <v>50000</v>
      </c>
    </row>
    <row r="252" spans="1:5" x14ac:dyDescent="0.25">
      <c r="A252" s="15" t="s">
        <v>40</v>
      </c>
      <c r="B252" s="16" t="s">
        <v>402</v>
      </c>
      <c r="C252" s="16" t="s">
        <v>55</v>
      </c>
      <c r="D252" s="24">
        <v>46539</v>
      </c>
      <c r="E252" s="29">
        <v>75000</v>
      </c>
    </row>
    <row r="253" spans="1:5" x14ac:dyDescent="0.25">
      <c r="A253" s="15" t="s">
        <v>40</v>
      </c>
      <c r="B253" s="16" t="s">
        <v>403</v>
      </c>
      <c r="C253" s="16" t="s">
        <v>58</v>
      </c>
      <c r="D253" s="24">
        <v>46388</v>
      </c>
      <c r="E253" s="29">
        <v>500000</v>
      </c>
    </row>
    <row r="254" spans="1:5" x14ac:dyDescent="0.25">
      <c r="A254" s="15" t="s">
        <v>40</v>
      </c>
      <c r="B254" s="16" t="s">
        <v>404</v>
      </c>
      <c r="C254" s="16" t="s">
        <v>59</v>
      </c>
      <c r="D254" s="24">
        <v>46388</v>
      </c>
      <c r="E254" s="29">
        <v>3000</v>
      </c>
    </row>
    <row r="255" spans="1:5" x14ac:dyDescent="0.25">
      <c r="A255" s="15" t="s">
        <v>40</v>
      </c>
      <c r="B255" s="16" t="s">
        <v>405</v>
      </c>
      <c r="C255" s="16" t="s">
        <v>57</v>
      </c>
      <c r="D255" s="24" t="s">
        <v>406</v>
      </c>
      <c r="E255" s="29" t="s">
        <v>407</v>
      </c>
    </row>
    <row r="256" spans="1:5" x14ac:dyDescent="0.25">
      <c r="A256" s="15" t="s">
        <v>40</v>
      </c>
      <c r="B256" s="16" t="s">
        <v>408</v>
      </c>
      <c r="C256" s="16" t="s">
        <v>57</v>
      </c>
      <c r="D256" s="24">
        <v>46447</v>
      </c>
      <c r="E256" s="29">
        <v>50000</v>
      </c>
    </row>
    <row r="257" spans="1:5" x14ac:dyDescent="0.25">
      <c r="A257" s="15" t="s">
        <v>40</v>
      </c>
      <c r="B257" s="16" t="s">
        <v>409</v>
      </c>
      <c r="C257" s="16" t="s">
        <v>58</v>
      </c>
      <c r="D257" s="24" t="s">
        <v>406</v>
      </c>
      <c r="E257" s="29">
        <v>3200000</v>
      </c>
    </row>
    <row r="258" spans="1:5" x14ac:dyDescent="0.25">
      <c r="A258" s="15" t="s">
        <v>40</v>
      </c>
      <c r="B258" s="16" t="s">
        <v>410</v>
      </c>
      <c r="C258" s="16" t="s">
        <v>60</v>
      </c>
      <c r="D258" s="24">
        <v>46296</v>
      </c>
      <c r="E258" s="29">
        <v>16500</v>
      </c>
    </row>
    <row r="259" spans="1:5" x14ac:dyDescent="0.25">
      <c r="A259" s="15" t="s">
        <v>40</v>
      </c>
      <c r="B259" s="16" t="s">
        <v>411</v>
      </c>
      <c r="C259" s="16" t="s">
        <v>60</v>
      </c>
      <c r="D259" s="24">
        <v>46296</v>
      </c>
      <c r="E259" s="29">
        <v>20000</v>
      </c>
    </row>
    <row r="260" spans="1:5" x14ac:dyDescent="0.25">
      <c r="A260" s="15" t="s">
        <v>40</v>
      </c>
      <c r="B260" s="16" t="s">
        <v>412</v>
      </c>
      <c r="C260" s="16" t="s">
        <v>60</v>
      </c>
      <c r="D260" s="24">
        <v>46296</v>
      </c>
      <c r="E260" s="29">
        <v>40500</v>
      </c>
    </row>
    <row r="261" spans="1:5" x14ac:dyDescent="0.25">
      <c r="A261" s="15" t="s">
        <v>40</v>
      </c>
      <c r="B261" s="16" t="s">
        <v>413</v>
      </c>
      <c r="C261" s="16" t="s">
        <v>60</v>
      </c>
      <c r="D261" s="24">
        <v>46296</v>
      </c>
      <c r="E261" s="29">
        <v>12000</v>
      </c>
    </row>
    <row r="262" spans="1:5" x14ac:dyDescent="0.25">
      <c r="A262" s="15" t="s">
        <v>40</v>
      </c>
      <c r="B262" s="16" t="s">
        <v>414</v>
      </c>
      <c r="C262" s="16" t="s">
        <v>60</v>
      </c>
      <c r="D262" s="24">
        <v>46327</v>
      </c>
      <c r="E262" s="29">
        <v>86000</v>
      </c>
    </row>
    <row r="263" spans="1:5" x14ac:dyDescent="0.25">
      <c r="A263" s="15" t="s">
        <v>40</v>
      </c>
      <c r="B263" s="16" t="s">
        <v>415</v>
      </c>
      <c r="C263" s="16" t="s">
        <v>60</v>
      </c>
      <c r="D263" s="24">
        <v>46327</v>
      </c>
      <c r="E263" s="29">
        <v>85000</v>
      </c>
    </row>
    <row r="264" spans="1:5" x14ac:dyDescent="0.25">
      <c r="A264" s="15" t="s">
        <v>40</v>
      </c>
      <c r="B264" s="16" t="s">
        <v>416</v>
      </c>
      <c r="C264" s="16" t="s">
        <v>60</v>
      </c>
      <c r="D264" s="24">
        <v>46327</v>
      </c>
      <c r="E264" s="29">
        <v>27000</v>
      </c>
    </row>
    <row r="265" spans="1:5" x14ac:dyDescent="0.25">
      <c r="A265" s="15" t="s">
        <v>40</v>
      </c>
      <c r="B265" s="16" t="s">
        <v>417</v>
      </c>
      <c r="C265" s="16" t="s">
        <v>59</v>
      </c>
      <c r="D265" s="24">
        <v>46357</v>
      </c>
      <c r="E265" s="29">
        <v>8500</v>
      </c>
    </row>
    <row r="266" spans="1:5" x14ac:dyDescent="0.25">
      <c r="A266" s="15" t="s">
        <v>40</v>
      </c>
      <c r="B266" s="16" t="s">
        <v>418</v>
      </c>
      <c r="C266" s="16" t="s">
        <v>60</v>
      </c>
      <c r="D266" s="24">
        <v>46447</v>
      </c>
      <c r="E266" s="29">
        <v>12800</v>
      </c>
    </row>
    <row r="267" spans="1:5" x14ac:dyDescent="0.25">
      <c r="A267" s="15" t="s">
        <v>40</v>
      </c>
      <c r="B267" s="16" t="s">
        <v>419</v>
      </c>
      <c r="C267" s="16" t="s">
        <v>60</v>
      </c>
      <c r="D267" s="24">
        <v>46478</v>
      </c>
      <c r="E267" s="29">
        <v>22000</v>
      </c>
    </row>
    <row r="268" spans="1:5" x14ac:dyDescent="0.25">
      <c r="A268" s="15" t="s">
        <v>40</v>
      </c>
      <c r="B268" s="16" t="s">
        <v>420</v>
      </c>
      <c r="C268" s="16" t="s">
        <v>60</v>
      </c>
      <c r="D268" s="24">
        <v>46539</v>
      </c>
      <c r="E268" s="29">
        <v>50000</v>
      </c>
    </row>
    <row r="269" spans="1:5" x14ac:dyDescent="0.25">
      <c r="A269" s="15" t="s">
        <v>40</v>
      </c>
      <c r="B269" s="16" t="s">
        <v>421</v>
      </c>
      <c r="C269" s="16" t="s">
        <v>55</v>
      </c>
      <c r="D269" s="24">
        <v>46419</v>
      </c>
      <c r="E269" s="29">
        <v>280000</v>
      </c>
    </row>
    <row r="270" spans="1:5" x14ac:dyDescent="0.25">
      <c r="A270" s="15" t="s">
        <v>40</v>
      </c>
      <c r="B270" s="16" t="s">
        <v>422</v>
      </c>
      <c r="C270" s="16" t="s">
        <v>55</v>
      </c>
      <c r="D270" s="24">
        <v>46419</v>
      </c>
      <c r="E270" s="29">
        <v>120000</v>
      </c>
    </row>
    <row r="271" spans="1:5" x14ac:dyDescent="0.25">
      <c r="A271" s="15" t="s">
        <v>40</v>
      </c>
      <c r="B271" s="16" t="s">
        <v>423</v>
      </c>
      <c r="C271" s="16" t="s">
        <v>55</v>
      </c>
      <c r="D271" s="24">
        <v>46419</v>
      </c>
      <c r="E271" s="29">
        <v>240000</v>
      </c>
    </row>
    <row r="272" spans="1:5" x14ac:dyDescent="0.25">
      <c r="A272" s="15" t="s">
        <v>40</v>
      </c>
      <c r="B272" s="16" t="s">
        <v>424</v>
      </c>
      <c r="C272" s="16" t="s">
        <v>55</v>
      </c>
      <c r="D272" s="24">
        <v>46419</v>
      </c>
      <c r="E272" s="29">
        <v>280000</v>
      </c>
    </row>
    <row r="273" spans="1:5" x14ac:dyDescent="0.25">
      <c r="A273" s="15" t="s">
        <v>40</v>
      </c>
      <c r="B273" s="16" t="s">
        <v>425</v>
      </c>
      <c r="C273" s="16" t="s">
        <v>55</v>
      </c>
      <c r="D273" s="24">
        <v>46419</v>
      </c>
      <c r="E273" s="29">
        <v>210000</v>
      </c>
    </row>
    <row r="274" spans="1:5" x14ac:dyDescent="0.25">
      <c r="A274" s="15" t="s">
        <v>40</v>
      </c>
      <c r="B274" s="16" t="s">
        <v>426</v>
      </c>
      <c r="C274" s="16" t="s">
        <v>55</v>
      </c>
      <c r="D274" s="24">
        <v>46419</v>
      </c>
      <c r="E274" s="29">
        <v>200000</v>
      </c>
    </row>
    <row r="275" spans="1:5" x14ac:dyDescent="0.25">
      <c r="A275" s="15" t="s">
        <v>40</v>
      </c>
      <c r="B275" s="16" t="s">
        <v>427</v>
      </c>
      <c r="C275" s="16" t="s">
        <v>55</v>
      </c>
      <c r="D275" s="24">
        <v>46419</v>
      </c>
      <c r="E275" s="29">
        <v>400000</v>
      </c>
    </row>
    <row r="276" spans="1:5" x14ac:dyDescent="0.25">
      <c r="A276" s="15" t="s">
        <v>40</v>
      </c>
      <c r="B276" s="16" t="s">
        <v>428</v>
      </c>
      <c r="C276" s="16" t="s">
        <v>55</v>
      </c>
      <c r="D276" s="24">
        <v>46419</v>
      </c>
      <c r="E276" s="29">
        <v>340000</v>
      </c>
    </row>
    <row r="277" spans="1:5" x14ac:dyDescent="0.25">
      <c r="A277" s="15" t="s">
        <v>40</v>
      </c>
      <c r="B277" s="16" t="s">
        <v>429</v>
      </c>
      <c r="C277" s="16" t="s">
        <v>55</v>
      </c>
      <c r="D277" s="24">
        <v>46419</v>
      </c>
      <c r="E277" s="29">
        <v>400000</v>
      </c>
    </row>
    <row r="278" spans="1:5" x14ac:dyDescent="0.25">
      <c r="A278" s="15" t="s">
        <v>40</v>
      </c>
      <c r="B278" s="16" t="s">
        <v>430</v>
      </c>
      <c r="C278" s="16" t="s">
        <v>55</v>
      </c>
      <c r="D278" s="24">
        <v>46419</v>
      </c>
      <c r="E278" s="29">
        <v>20000</v>
      </c>
    </row>
    <row r="279" spans="1:5" x14ac:dyDescent="0.25">
      <c r="A279" s="15" t="s">
        <v>40</v>
      </c>
      <c r="B279" s="16" t="s">
        <v>431</v>
      </c>
      <c r="C279" s="16" t="s">
        <v>55</v>
      </c>
      <c r="D279" s="24">
        <v>46419</v>
      </c>
      <c r="E279" s="29">
        <v>9500</v>
      </c>
    </row>
    <row r="280" spans="1:5" x14ac:dyDescent="0.25">
      <c r="A280" s="15" t="s">
        <v>40</v>
      </c>
      <c r="B280" s="16" t="s">
        <v>432</v>
      </c>
      <c r="C280" s="16" t="s">
        <v>55</v>
      </c>
      <c r="D280" s="24">
        <v>46419</v>
      </c>
      <c r="E280" s="29">
        <v>210000</v>
      </c>
    </row>
    <row r="281" spans="1:5" x14ac:dyDescent="0.25">
      <c r="A281" s="15" t="s">
        <v>40</v>
      </c>
      <c r="B281" s="16" t="s">
        <v>433</v>
      </c>
      <c r="C281" s="16" t="s">
        <v>60</v>
      </c>
      <c r="D281" s="24">
        <v>46419</v>
      </c>
      <c r="E281" s="29">
        <v>5760</v>
      </c>
    </row>
    <row r="282" spans="1:5" x14ac:dyDescent="0.25">
      <c r="A282" s="15" t="s">
        <v>40</v>
      </c>
      <c r="B282" s="16" t="s">
        <v>434</v>
      </c>
      <c r="C282" s="16" t="s">
        <v>60</v>
      </c>
      <c r="D282" s="24">
        <v>46419</v>
      </c>
      <c r="E282" s="29">
        <v>4320</v>
      </c>
    </row>
    <row r="283" spans="1:5" x14ac:dyDescent="0.25">
      <c r="A283" s="15" t="s">
        <v>40</v>
      </c>
      <c r="B283" s="16" t="s">
        <v>435</v>
      </c>
      <c r="C283" s="16" t="s">
        <v>60</v>
      </c>
      <c r="D283" s="24">
        <v>46419</v>
      </c>
      <c r="E283" s="29">
        <v>4479</v>
      </c>
    </row>
    <row r="284" spans="1:5" x14ac:dyDescent="0.25">
      <c r="A284" s="15" t="s">
        <v>40</v>
      </c>
      <c r="B284" s="16" t="s">
        <v>436</v>
      </c>
      <c r="C284" s="16" t="s">
        <v>60</v>
      </c>
      <c r="D284" s="24">
        <v>46419</v>
      </c>
      <c r="E284" s="29">
        <v>918</v>
      </c>
    </row>
    <row r="285" spans="1:5" x14ac:dyDescent="0.25">
      <c r="A285" s="15" t="s">
        <v>40</v>
      </c>
      <c r="B285" s="16" t="s">
        <v>437</v>
      </c>
      <c r="C285" s="16" t="s">
        <v>60</v>
      </c>
      <c r="D285" s="24">
        <v>46419</v>
      </c>
      <c r="E285" s="29">
        <v>9200</v>
      </c>
    </row>
    <row r="286" spans="1:5" x14ac:dyDescent="0.25">
      <c r="A286" s="15" t="s">
        <v>40</v>
      </c>
      <c r="B286" s="16" t="s">
        <v>438</v>
      </c>
      <c r="C286" s="16" t="s">
        <v>60</v>
      </c>
      <c r="D286" s="24">
        <v>46419</v>
      </c>
      <c r="E286" s="29">
        <v>40350</v>
      </c>
    </row>
    <row r="287" spans="1:5" x14ac:dyDescent="0.25">
      <c r="A287" s="15" t="s">
        <v>40</v>
      </c>
      <c r="B287" s="16" t="s">
        <v>439</v>
      </c>
      <c r="C287" s="16" t="s">
        <v>60</v>
      </c>
      <c r="D287" s="24">
        <v>46388</v>
      </c>
      <c r="E287" s="29">
        <v>25000</v>
      </c>
    </row>
    <row r="288" spans="1:5" x14ac:dyDescent="0.25">
      <c r="A288" s="15" t="s">
        <v>40</v>
      </c>
      <c r="B288" s="16" t="s">
        <v>440</v>
      </c>
      <c r="C288" s="16" t="s">
        <v>59</v>
      </c>
      <c r="D288" s="24">
        <v>46661</v>
      </c>
      <c r="E288" s="29">
        <v>9200</v>
      </c>
    </row>
    <row r="289" spans="1:5" x14ac:dyDescent="0.25">
      <c r="A289" s="15" t="s">
        <v>40</v>
      </c>
      <c r="B289" s="16" t="s">
        <v>441</v>
      </c>
      <c r="C289" s="16" t="s">
        <v>60</v>
      </c>
      <c r="D289" s="24">
        <v>46447</v>
      </c>
      <c r="E289" s="29">
        <v>70000</v>
      </c>
    </row>
    <row r="290" spans="1:5" x14ac:dyDescent="0.25">
      <c r="A290" s="15" t="s">
        <v>40</v>
      </c>
      <c r="B290" s="16" t="s">
        <v>442</v>
      </c>
      <c r="C290" s="16" t="s">
        <v>55</v>
      </c>
      <c r="D290" s="24">
        <v>46447</v>
      </c>
      <c r="E290" s="29">
        <v>30000</v>
      </c>
    </row>
    <row r="291" spans="1:5" x14ac:dyDescent="0.25">
      <c r="A291" s="15" t="s">
        <v>40</v>
      </c>
      <c r="B291" s="16" t="s">
        <v>443</v>
      </c>
      <c r="C291" s="16" t="s">
        <v>55</v>
      </c>
      <c r="D291" s="24">
        <v>46447</v>
      </c>
      <c r="E291" s="29">
        <v>12500</v>
      </c>
    </row>
    <row r="292" spans="1:5" x14ac:dyDescent="0.25">
      <c r="A292" s="15" t="s">
        <v>40</v>
      </c>
      <c r="B292" s="16" t="s">
        <v>444</v>
      </c>
      <c r="C292" s="16" t="s">
        <v>60</v>
      </c>
      <c r="D292" s="24">
        <v>46447</v>
      </c>
      <c r="E292" s="29">
        <v>20000</v>
      </c>
    </row>
    <row r="293" spans="1:5" x14ac:dyDescent="0.25">
      <c r="A293" s="15" t="s">
        <v>40</v>
      </c>
      <c r="B293" s="16" t="s">
        <v>445</v>
      </c>
      <c r="C293" s="16" t="s">
        <v>55</v>
      </c>
      <c r="D293" s="24">
        <v>46492</v>
      </c>
      <c r="E293" s="29">
        <v>70000</v>
      </c>
    </row>
    <row r="294" spans="1:5" x14ac:dyDescent="0.25">
      <c r="A294" s="15" t="s">
        <v>40</v>
      </c>
      <c r="B294" s="16" t="s">
        <v>446</v>
      </c>
      <c r="C294" s="16" t="s">
        <v>56</v>
      </c>
      <c r="D294" s="24">
        <v>46461</v>
      </c>
      <c r="E294" s="29">
        <v>15000</v>
      </c>
    </row>
    <row r="295" spans="1:5" x14ac:dyDescent="0.25">
      <c r="A295" s="15" t="s">
        <v>40</v>
      </c>
      <c r="B295" s="16" t="s">
        <v>447</v>
      </c>
      <c r="C295" s="16" t="s">
        <v>60</v>
      </c>
      <c r="D295" s="24">
        <v>46204</v>
      </c>
      <c r="E295" s="29">
        <v>23060</v>
      </c>
    </row>
    <row r="296" spans="1:5" x14ac:dyDescent="0.25">
      <c r="A296" s="15" t="s">
        <v>40</v>
      </c>
      <c r="B296" s="16" t="s">
        <v>448</v>
      </c>
      <c r="C296" s="16" t="s">
        <v>56</v>
      </c>
      <c r="D296" s="24">
        <v>46217</v>
      </c>
      <c r="E296" s="29">
        <v>46000</v>
      </c>
    </row>
    <row r="297" spans="1:5" x14ac:dyDescent="0.25">
      <c r="A297" s="15" t="s">
        <v>40</v>
      </c>
      <c r="B297" s="16" t="s">
        <v>448</v>
      </c>
      <c r="C297" s="16" t="s">
        <v>56</v>
      </c>
      <c r="D297" s="24">
        <v>46508</v>
      </c>
      <c r="E297" s="29">
        <v>50000</v>
      </c>
    </row>
    <row r="298" spans="1:5" x14ac:dyDescent="0.25">
      <c r="A298" s="15" t="s">
        <v>40</v>
      </c>
      <c r="B298" s="16" t="s">
        <v>449</v>
      </c>
      <c r="C298" s="16" t="s">
        <v>60</v>
      </c>
      <c r="D298" s="24">
        <v>46447</v>
      </c>
      <c r="E298" s="29">
        <v>23000</v>
      </c>
    </row>
    <row r="299" spans="1:5" x14ac:dyDescent="0.25">
      <c r="A299" s="15" t="s">
        <v>40</v>
      </c>
      <c r="B299" s="16" t="s">
        <v>450</v>
      </c>
      <c r="C299" s="16" t="s">
        <v>60</v>
      </c>
      <c r="D299" s="24">
        <v>46296</v>
      </c>
      <c r="E299" s="29">
        <v>15000</v>
      </c>
    </row>
    <row r="300" spans="1:5" x14ac:dyDescent="0.25">
      <c r="A300" s="15" t="s">
        <v>40</v>
      </c>
      <c r="B300" s="16" t="s">
        <v>451</v>
      </c>
      <c r="C300" s="16" t="s">
        <v>60</v>
      </c>
      <c r="D300" s="24">
        <v>46447</v>
      </c>
      <c r="E300" s="29">
        <v>15000</v>
      </c>
    </row>
    <row r="301" spans="1:5" x14ac:dyDescent="0.25">
      <c r="A301" s="15" t="s">
        <v>40</v>
      </c>
      <c r="B301" s="16" t="s">
        <v>452</v>
      </c>
      <c r="C301" s="16" t="s">
        <v>60</v>
      </c>
      <c r="D301" s="24">
        <v>46296</v>
      </c>
      <c r="E301" s="29">
        <v>25000</v>
      </c>
    </row>
    <row r="302" spans="1:5" x14ac:dyDescent="0.25">
      <c r="A302" s="15" t="s">
        <v>40</v>
      </c>
      <c r="B302" s="16" t="s">
        <v>453</v>
      </c>
      <c r="C302" s="16" t="s">
        <v>60</v>
      </c>
      <c r="D302" s="24">
        <v>46447</v>
      </c>
      <c r="E302" s="29">
        <v>47000</v>
      </c>
    </row>
    <row r="303" spans="1:5" x14ac:dyDescent="0.25">
      <c r="A303" s="15" t="s">
        <v>40</v>
      </c>
      <c r="B303" s="16" t="s">
        <v>454</v>
      </c>
      <c r="C303" s="16" t="s">
        <v>60</v>
      </c>
      <c r="D303" s="24">
        <v>46296</v>
      </c>
      <c r="E303" s="29">
        <v>10000</v>
      </c>
    </row>
    <row r="304" spans="1:5" x14ac:dyDescent="0.25">
      <c r="A304" s="15" t="s">
        <v>40</v>
      </c>
      <c r="B304" s="16" t="s">
        <v>455</v>
      </c>
      <c r="C304" s="16" t="s">
        <v>59</v>
      </c>
      <c r="D304" s="24">
        <v>46296</v>
      </c>
      <c r="E304" s="29">
        <v>10000</v>
      </c>
    </row>
    <row r="305" spans="1:5" x14ac:dyDescent="0.25">
      <c r="A305" s="15" t="s">
        <v>40</v>
      </c>
      <c r="B305" s="16" t="s">
        <v>456</v>
      </c>
      <c r="C305" s="16" t="s">
        <v>60</v>
      </c>
      <c r="D305" s="24">
        <v>46447</v>
      </c>
      <c r="E305" s="29">
        <v>15000</v>
      </c>
    </row>
    <row r="306" spans="1:5" x14ac:dyDescent="0.25">
      <c r="A306" s="15" t="s">
        <v>40</v>
      </c>
      <c r="B306" s="16" t="s">
        <v>457</v>
      </c>
      <c r="C306" s="16" t="s">
        <v>59</v>
      </c>
      <c r="D306" s="24">
        <v>46388</v>
      </c>
      <c r="E306" s="29">
        <v>10000</v>
      </c>
    </row>
    <row r="307" spans="1:5" x14ac:dyDescent="0.25">
      <c r="A307" s="15" t="s">
        <v>40</v>
      </c>
      <c r="B307" s="16" t="s">
        <v>458</v>
      </c>
      <c r="C307" s="16" t="s">
        <v>59</v>
      </c>
      <c r="D307" s="24">
        <v>46388</v>
      </c>
      <c r="E307" s="29">
        <v>5000</v>
      </c>
    </row>
    <row r="308" spans="1:5" x14ac:dyDescent="0.25">
      <c r="A308" s="15" t="s">
        <v>40</v>
      </c>
      <c r="B308" s="16" t="s">
        <v>459</v>
      </c>
      <c r="C308" s="16" t="s">
        <v>60</v>
      </c>
      <c r="D308" s="24">
        <v>46447</v>
      </c>
      <c r="E308" s="29">
        <v>4850</v>
      </c>
    </row>
    <row r="309" spans="1:5" x14ac:dyDescent="0.25">
      <c r="A309" s="15" t="s">
        <v>40</v>
      </c>
      <c r="B309" s="16" t="s">
        <v>460</v>
      </c>
      <c r="C309" s="16" t="s">
        <v>60</v>
      </c>
      <c r="D309" s="24">
        <v>46447</v>
      </c>
      <c r="E309" s="29">
        <v>27000</v>
      </c>
    </row>
    <row r="310" spans="1:5" x14ac:dyDescent="0.25">
      <c r="A310" s="15" t="s">
        <v>40</v>
      </c>
      <c r="B310" s="16" t="s">
        <v>461</v>
      </c>
      <c r="C310" s="16" t="s">
        <v>60</v>
      </c>
      <c r="D310" s="24">
        <v>46447</v>
      </c>
      <c r="E310" s="29">
        <v>18500</v>
      </c>
    </row>
    <row r="311" spans="1:5" x14ac:dyDescent="0.25">
      <c r="A311" s="15" t="s">
        <v>40</v>
      </c>
      <c r="B311" s="16" t="s">
        <v>462</v>
      </c>
      <c r="C311" s="16" t="s">
        <v>60</v>
      </c>
      <c r="D311" s="24">
        <v>46447</v>
      </c>
      <c r="E311" s="29">
        <v>98000</v>
      </c>
    </row>
    <row r="312" spans="1:5" x14ac:dyDescent="0.25">
      <c r="A312" s="15" t="s">
        <v>40</v>
      </c>
      <c r="B312" s="16" t="s">
        <v>463</v>
      </c>
      <c r="C312" s="16" t="s">
        <v>60</v>
      </c>
      <c r="D312" s="24">
        <v>46447</v>
      </c>
      <c r="E312" s="29">
        <v>24000</v>
      </c>
    </row>
    <row r="313" spans="1:5" x14ac:dyDescent="0.25">
      <c r="A313" s="15" t="s">
        <v>40</v>
      </c>
      <c r="B313" s="16" t="s">
        <v>464</v>
      </c>
      <c r="C313" s="16" t="s">
        <v>60</v>
      </c>
      <c r="D313" s="24">
        <v>46447</v>
      </c>
      <c r="E313" s="29">
        <v>20200</v>
      </c>
    </row>
    <row r="314" spans="1:5" x14ac:dyDescent="0.25">
      <c r="A314" s="15" t="s">
        <v>40</v>
      </c>
      <c r="B314" s="16" t="s">
        <v>465</v>
      </c>
      <c r="C314" s="16" t="s">
        <v>60</v>
      </c>
      <c r="D314" s="24">
        <v>46419</v>
      </c>
      <c r="E314" s="29">
        <v>19000</v>
      </c>
    </row>
    <row r="315" spans="1:5" x14ac:dyDescent="0.25">
      <c r="A315" s="15" t="s">
        <v>40</v>
      </c>
      <c r="B315" s="16" t="s">
        <v>466</v>
      </c>
      <c r="C315" s="16" t="s">
        <v>60</v>
      </c>
      <c r="D315" s="24">
        <v>46419</v>
      </c>
      <c r="E315" s="29">
        <v>21250</v>
      </c>
    </row>
    <row r="316" spans="1:5" x14ac:dyDescent="0.25">
      <c r="A316" s="15" t="s">
        <v>40</v>
      </c>
      <c r="B316" s="16" t="s">
        <v>467</v>
      </c>
      <c r="C316" s="16" t="s">
        <v>60</v>
      </c>
      <c r="D316" s="24">
        <v>46262</v>
      </c>
      <c r="E316" s="29">
        <v>90000</v>
      </c>
    </row>
    <row r="317" spans="1:5" x14ac:dyDescent="0.25">
      <c r="A317" s="15" t="s">
        <v>40</v>
      </c>
      <c r="B317" s="16" t="s">
        <v>468</v>
      </c>
      <c r="C317" s="16" t="s">
        <v>56</v>
      </c>
      <c r="D317" s="24">
        <v>46248</v>
      </c>
      <c r="E317" s="29">
        <v>25969</v>
      </c>
    </row>
    <row r="318" spans="1:5" x14ac:dyDescent="0.25">
      <c r="A318" s="15" t="s">
        <v>47</v>
      </c>
      <c r="B318" s="16" t="s">
        <v>149</v>
      </c>
      <c r="C318" s="16" t="s">
        <v>57</v>
      </c>
      <c r="D318" s="24">
        <v>46296</v>
      </c>
      <c r="E318" s="51">
        <v>420000</v>
      </c>
    </row>
    <row r="319" spans="1:5" x14ac:dyDescent="0.25">
      <c r="A319" s="15" t="s">
        <v>48</v>
      </c>
      <c r="B319" s="16" t="s">
        <v>148</v>
      </c>
      <c r="C319" s="16" t="s">
        <v>60</v>
      </c>
      <c r="D319" s="24">
        <v>46325</v>
      </c>
      <c r="E319" s="51">
        <v>25000</v>
      </c>
    </row>
    <row r="320" spans="1:5" x14ac:dyDescent="0.25">
      <c r="A320" s="15" t="s">
        <v>45</v>
      </c>
      <c r="B320" s="16" t="s">
        <v>129</v>
      </c>
      <c r="C320" s="16" t="s">
        <v>60</v>
      </c>
      <c r="D320" s="24">
        <v>46393</v>
      </c>
      <c r="E320" s="54">
        <v>4800</v>
      </c>
    </row>
    <row r="321" spans="1:5" x14ac:dyDescent="0.25">
      <c r="A321" s="15" t="s">
        <v>45</v>
      </c>
      <c r="B321" s="16" t="s">
        <v>130</v>
      </c>
      <c r="C321" s="16" t="s">
        <v>55</v>
      </c>
      <c r="D321" s="24">
        <v>46204</v>
      </c>
      <c r="E321" s="54">
        <f>19800</f>
        <v>19800</v>
      </c>
    </row>
    <row r="322" spans="1:5" x14ac:dyDescent="0.25">
      <c r="A322" s="15" t="s">
        <v>45</v>
      </c>
      <c r="B322" s="16" t="s">
        <v>131</v>
      </c>
      <c r="C322" s="16" t="s">
        <v>58</v>
      </c>
      <c r="D322" s="24">
        <v>46279</v>
      </c>
      <c r="E322" s="71">
        <f>632000+(130000*9)</f>
        <v>1802000</v>
      </c>
    </row>
    <row r="323" spans="1:5" x14ac:dyDescent="0.25">
      <c r="A323" s="15" t="s">
        <v>45</v>
      </c>
      <c r="B323" s="16" t="s">
        <v>132</v>
      </c>
      <c r="C323" s="16" t="s">
        <v>60</v>
      </c>
      <c r="D323" s="24">
        <v>46539</v>
      </c>
      <c r="E323" s="54">
        <f>6480</f>
        <v>6480</v>
      </c>
    </row>
    <row r="324" spans="1:5" x14ac:dyDescent="0.25">
      <c r="A324" s="15" t="s">
        <v>45</v>
      </c>
      <c r="B324" s="16" t="s">
        <v>133</v>
      </c>
      <c r="C324" s="16" t="s">
        <v>55</v>
      </c>
      <c r="D324" s="24">
        <v>46204</v>
      </c>
      <c r="E324" s="54">
        <v>79493.119999999995</v>
      </c>
    </row>
    <row r="325" spans="1:5" x14ac:dyDescent="0.25">
      <c r="A325" s="15" t="s">
        <v>45</v>
      </c>
      <c r="B325" s="16" t="s">
        <v>134</v>
      </c>
      <c r="C325" s="16" t="s">
        <v>60</v>
      </c>
      <c r="D325" s="24">
        <v>45881</v>
      </c>
      <c r="E325" s="54">
        <f>6760/2</f>
        <v>3380</v>
      </c>
    </row>
    <row r="326" spans="1:5" x14ac:dyDescent="0.25">
      <c r="A326" s="15" t="s">
        <v>45</v>
      </c>
      <c r="B326" s="16" t="s">
        <v>135</v>
      </c>
      <c r="C326" s="16" t="s">
        <v>55</v>
      </c>
      <c r="D326" s="24">
        <v>46239</v>
      </c>
      <c r="E326" s="54">
        <v>125000</v>
      </c>
    </row>
    <row r="327" spans="1:5" x14ac:dyDescent="0.25">
      <c r="A327" s="15" t="s">
        <v>45</v>
      </c>
      <c r="B327" s="16" t="s">
        <v>136</v>
      </c>
      <c r="C327" s="16" t="s">
        <v>60</v>
      </c>
      <c r="D327" s="24">
        <v>46326</v>
      </c>
      <c r="E327" s="54">
        <v>7110</v>
      </c>
    </row>
    <row r="328" spans="1:5" x14ac:dyDescent="0.25">
      <c r="A328" s="15" t="s">
        <v>45</v>
      </c>
      <c r="B328" s="16" t="s">
        <v>137</v>
      </c>
      <c r="C328" s="16" t="s">
        <v>56</v>
      </c>
      <c r="D328" s="24">
        <v>46568</v>
      </c>
      <c r="E328" s="54">
        <v>11725</v>
      </c>
    </row>
    <row r="329" spans="1:5" x14ac:dyDescent="0.25">
      <c r="A329" s="15" t="s">
        <v>45</v>
      </c>
      <c r="B329" s="16" t="s">
        <v>138</v>
      </c>
      <c r="C329" s="16" t="s">
        <v>56</v>
      </c>
      <c r="D329" s="24">
        <v>46418</v>
      </c>
      <c r="E329" s="54">
        <v>11670</v>
      </c>
    </row>
    <row r="330" spans="1:5" x14ac:dyDescent="0.25">
      <c r="A330" s="15" t="s">
        <v>45</v>
      </c>
      <c r="B330" s="16" t="s">
        <v>139</v>
      </c>
      <c r="C330" s="16" t="s">
        <v>60</v>
      </c>
      <c r="D330" s="24">
        <v>46539</v>
      </c>
      <c r="E330" s="54">
        <v>10000</v>
      </c>
    </row>
    <row r="331" spans="1:5" x14ac:dyDescent="0.25">
      <c r="A331" s="15" t="s">
        <v>45</v>
      </c>
      <c r="B331" s="16" t="s">
        <v>140</v>
      </c>
      <c r="C331" s="16" t="s">
        <v>55</v>
      </c>
      <c r="D331" s="24">
        <v>45825</v>
      </c>
      <c r="E331" s="54">
        <v>53113.120000000003</v>
      </c>
    </row>
    <row r="332" spans="1:5" x14ac:dyDescent="0.25">
      <c r="A332" s="15" t="s">
        <v>45</v>
      </c>
      <c r="B332" s="16" t="s">
        <v>141</v>
      </c>
      <c r="C332" s="16" t="s">
        <v>56</v>
      </c>
      <c r="D332" s="24">
        <v>46259</v>
      </c>
      <c r="E332" s="54">
        <v>22000</v>
      </c>
    </row>
    <row r="333" spans="1:5" x14ac:dyDescent="0.25">
      <c r="A333" s="15" t="s">
        <v>45</v>
      </c>
      <c r="B333" s="16" t="s">
        <v>142</v>
      </c>
      <c r="C333" s="16" t="s">
        <v>55</v>
      </c>
      <c r="D333" s="24">
        <v>46478</v>
      </c>
      <c r="E333" s="54">
        <v>9200</v>
      </c>
    </row>
    <row r="334" spans="1:5" x14ac:dyDescent="0.25">
      <c r="A334" s="15" t="s">
        <v>45</v>
      </c>
      <c r="B334" s="16" t="s">
        <v>143</v>
      </c>
      <c r="C334" s="16" t="s">
        <v>58</v>
      </c>
      <c r="D334" s="24">
        <v>46113</v>
      </c>
      <c r="E334" s="54">
        <f>35000*7</f>
        <v>245000</v>
      </c>
    </row>
    <row r="335" spans="1:5" x14ac:dyDescent="0.25">
      <c r="A335" s="15" t="s">
        <v>45</v>
      </c>
      <c r="B335" s="16" t="s">
        <v>144</v>
      </c>
      <c r="C335" s="16" t="s">
        <v>60</v>
      </c>
      <c r="D335" s="24">
        <v>46539</v>
      </c>
      <c r="E335" s="54">
        <f>2800</f>
        <v>2800</v>
      </c>
    </row>
    <row r="336" spans="1:5" x14ac:dyDescent="0.25">
      <c r="A336" s="15" t="s">
        <v>45</v>
      </c>
      <c r="B336" s="16" t="s">
        <v>145</v>
      </c>
      <c r="C336" s="16" t="s">
        <v>56</v>
      </c>
      <c r="D336" s="24">
        <v>46327</v>
      </c>
      <c r="E336" s="17" t="s">
        <v>146</v>
      </c>
    </row>
    <row r="337" spans="1:5" x14ac:dyDescent="0.25">
      <c r="A337" s="15" t="s">
        <v>45</v>
      </c>
      <c r="B337" s="16" t="s">
        <v>147</v>
      </c>
      <c r="C337" s="16" t="s">
        <v>60</v>
      </c>
      <c r="D337" s="24">
        <v>46327</v>
      </c>
      <c r="E337" s="54">
        <v>3000</v>
      </c>
    </row>
    <row r="338" spans="1:5" x14ac:dyDescent="0.25">
      <c r="A338" s="15" t="s">
        <v>49</v>
      </c>
      <c r="B338" s="16" t="s">
        <v>118</v>
      </c>
      <c r="C338" s="16" t="s">
        <v>58</v>
      </c>
      <c r="D338" s="24">
        <v>46357</v>
      </c>
      <c r="E338" s="57"/>
    </row>
    <row r="339" spans="1:5" x14ac:dyDescent="0.25">
      <c r="A339" s="15" t="s">
        <v>49</v>
      </c>
      <c r="B339" s="16" t="s">
        <v>119</v>
      </c>
      <c r="C339" s="16" t="s">
        <v>58</v>
      </c>
      <c r="D339" s="24">
        <v>46357</v>
      </c>
      <c r="E339" s="57">
        <v>500000</v>
      </c>
    </row>
    <row r="340" spans="1:5" x14ac:dyDescent="0.25">
      <c r="A340" s="15" t="s">
        <v>54</v>
      </c>
      <c r="B340" s="19" t="s">
        <v>120</v>
      </c>
      <c r="C340" s="19" t="s">
        <v>60</v>
      </c>
      <c r="D340" s="62">
        <v>46508</v>
      </c>
      <c r="E340" s="72">
        <v>100000</v>
      </c>
    </row>
    <row r="341" spans="1:5" x14ac:dyDescent="0.25">
      <c r="A341" s="15" t="s">
        <v>54</v>
      </c>
      <c r="B341" s="19" t="s">
        <v>121</v>
      </c>
      <c r="C341" s="19" t="s">
        <v>56</v>
      </c>
      <c r="D341" s="62">
        <v>46508</v>
      </c>
      <c r="E341" s="72">
        <v>40000</v>
      </c>
    </row>
    <row r="342" spans="1:5" x14ac:dyDescent="0.25">
      <c r="A342" s="15" t="s">
        <v>54</v>
      </c>
      <c r="B342" s="19" t="s">
        <v>122</v>
      </c>
      <c r="C342" s="19" t="s">
        <v>56</v>
      </c>
      <c r="D342" s="62">
        <v>46508</v>
      </c>
      <c r="E342" s="72">
        <v>2000000</v>
      </c>
    </row>
    <row r="343" spans="1:5" x14ac:dyDescent="0.25">
      <c r="A343" s="15" t="s">
        <v>54</v>
      </c>
      <c r="B343" s="19" t="s">
        <v>123</v>
      </c>
      <c r="C343" s="19" t="s">
        <v>58</v>
      </c>
      <c r="D343" s="62">
        <v>46384</v>
      </c>
      <c r="E343" s="72">
        <v>200000</v>
      </c>
    </row>
    <row r="344" spans="1:5" x14ac:dyDescent="0.25">
      <c r="A344" s="15" t="s">
        <v>54</v>
      </c>
      <c r="B344" s="19" t="s">
        <v>124</v>
      </c>
      <c r="C344" s="19" t="s">
        <v>57</v>
      </c>
      <c r="D344" s="62">
        <v>46327</v>
      </c>
      <c r="E344" s="72">
        <v>300000</v>
      </c>
    </row>
    <row r="345" spans="1:5" x14ac:dyDescent="0.25">
      <c r="A345" s="15" t="s">
        <v>54</v>
      </c>
      <c r="B345" s="19" t="s">
        <v>125</v>
      </c>
      <c r="C345" s="19" t="s">
        <v>56</v>
      </c>
      <c r="D345" s="62">
        <v>46310</v>
      </c>
      <c r="E345" s="72">
        <v>200000</v>
      </c>
    </row>
    <row r="346" spans="1:5" x14ac:dyDescent="0.25">
      <c r="A346" s="15" t="s">
        <v>49</v>
      </c>
      <c r="B346" s="19" t="s">
        <v>126</v>
      </c>
      <c r="C346" s="19" t="s">
        <v>56</v>
      </c>
      <c r="D346" s="62">
        <v>46310</v>
      </c>
      <c r="E346" s="72">
        <v>800000</v>
      </c>
    </row>
    <row r="347" spans="1:5" x14ac:dyDescent="0.25">
      <c r="A347" s="15" t="s">
        <v>7</v>
      </c>
      <c r="B347" s="16" t="s">
        <v>127</v>
      </c>
      <c r="C347" s="16" t="s">
        <v>58</v>
      </c>
      <c r="D347" s="24">
        <v>46388</v>
      </c>
      <c r="E347" s="57">
        <v>500000</v>
      </c>
    </row>
    <row r="348" spans="1:5" x14ac:dyDescent="0.25">
      <c r="A348" s="15" t="s">
        <v>7</v>
      </c>
      <c r="B348" s="16" t="s">
        <v>128</v>
      </c>
      <c r="C348" s="16" t="s">
        <v>58</v>
      </c>
      <c r="D348" s="24">
        <v>46447</v>
      </c>
      <c r="E348" s="57">
        <v>1800000</v>
      </c>
    </row>
    <row r="349" spans="1:5" x14ac:dyDescent="0.25">
      <c r="A349" s="15" t="s">
        <v>32</v>
      </c>
      <c r="B349" s="16" t="s">
        <v>110</v>
      </c>
      <c r="C349" s="16" t="s">
        <v>60</v>
      </c>
      <c r="D349" s="24">
        <v>46478</v>
      </c>
      <c r="E349" s="51" t="s">
        <v>111</v>
      </c>
    </row>
    <row r="350" spans="1:5" x14ac:dyDescent="0.25">
      <c r="A350" s="15" t="s">
        <v>32</v>
      </c>
      <c r="B350" s="16" t="s">
        <v>112</v>
      </c>
      <c r="C350" s="16" t="s">
        <v>60</v>
      </c>
      <c r="D350" s="24" t="s">
        <v>113</v>
      </c>
      <c r="E350" s="51" t="s">
        <v>114</v>
      </c>
    </row>
    <row r="351" spans="1:5" x14ac:dyDescent="0.25">
      <c r="A351" s="15" t="s">
        <v>32</v>
      </c>
      <c r="B351" s="16" t="s">
        <v>115</v>
      </c>
      <c r="C351" s="16" t="s">
        <v>55</v>
      </c>
      <c r="D351" s="27" t="s">
        <v>113</v>
      </c>
      <c r="E351" s="51"/>
    </row>
    <row r="352" spans="1:5" x14ac:dyDescent="0.25">
      <c r="A352" s="15" t="s">
        <v>32</v>
      </c>
      <c r="B352" s="16" t="s">
        <v>116</v>
      </c>
      <c r="C352" s="16" t="s">
        <v>55</v>
      </c>
      <c r="D352" s="27" t="s">
        <v>113</v>
      </c>
      <c r="E352" s="51"/>
    </row>
    <row r="353" spans="1:5" x14ac:dyDescent="0.25">
      <c r="A353" s="15" t="s">
        <v>32</v>
      </c>
      <c r="B353" s="16" t="s">
        <v>117</v>
      </c>
      <c r="C353" s="16" t="s">
        <v>57</v>
      </c>
      <c r="D353" s="24">
        <v>46341</v>
      </c>
      <c r="E353" s="51">
        <v>100000</v>
      </c>
    </row>
    <row r="354" spans="1:5" x14ac:dyDescent="0.25">
      <c r="A354" s="15" t="s">
        <v>32</v>
      </c>
      <c r="B354" s="16" t="s">
        <v>367</v>
      </c>
      <c r="C354" s="16" t="s">
        <v>56</v>
      </c>
      <c r="D354" s="24">
        <v>46478</v>
      </c>
      <c r="E354" s="55">
        <v>225000</v>
      </c>
    </row>
    <row r="355" spans="1:5" x14ac:dyDescent="0.25">
      <c r="A355" s="15" t="s">
        <v>32</v>
      </c>
      <c r="B355" s="16" t="s">
        <v>368</v>
      </c>
      <c r="C355" s="16" t="s">
        <v>56</v>
      </c>
      <c r="D355" s="24">
        <v>46280</v>
      </c>
      <c r="E355" s="55">
        <v>10000</v>
      </c>
    </row>
    <row r="356" spans="1:5" x14ac:dyDescent="0.25">
      <c r="A356" s="15" t="s">
        <v>32</v>
      </c>
      <c r="B356" s="16" t="s">
        <v>369</v>
      </c>
      <c r="C356" s="16" t="s">
        <v>55</v>
      </c>
      <c r="D356" s="24">
        <v>46600</v>
      </c>
      <c r="E356" s="55">
        <v>10675</v>
      </c>
    </row>
    <row r="357" spans="1:5" x14ac:dyDescent="0.25">
      <c r="A357" s="15" t="s">
        <v>32</v>
      </c>
      <c r="B357" s="16" t="s">
        <v>370</v>
      </c>
      <c r="C357" s="16" t="s">
        <v>60</v>
      </c>
      <c r="D357" s="24">
        <v>46327</v>
      </c>
      <c r="E357" s="55">
        <v>15500</v>
      </c>
    </row>
    <row r="358" spans="1:5" x14ac:dyDescent="0.25">
      <c r="A358" s="15" t="s">
        <v>32</v>
      </c>
      <c r="B358" s="16" t="s">
        <v>371</v>
      </c>
      <c r="C358" s="16" t="s">
        <v>55</v>
      </c>
      <c r="D358" s="24">
        <v>46539</v>
      </c>
      <c r="E358" s="55">
        <v>14000</v>
      </c>
    </row>
    <row r="359" spans="1:5" x14ac:dyDescent="0.25">
      <c r="A359" s="15" t="s">
        <v>32</v>
      </c>
      <c r="B359" s="16" t="s">
        <v>372</v>
      </c>
      <c r="C359" s="16" t="s">
        <v>55</v>
      </c>
      <c r="D359" s="24">
        <v>46478</v>
      </c>
      <c r="E359" s="55">
        <v>55700</v>
      </c>
    </row>
    <row r="360" spans="1:5" x14ac:dyDescent="0.25">
      <c r="A360" s="15" t="s">
        <v>32</v>
      </c>
      <c r="B360" s="16" t="s">
        <v>373</v>
      </c>
      <c r="C360" s="16" t="s">
        <v>55</v>
      </c>
      <c r="D360" s="24">
        <v>46296</v>
      </c>
      <c r="E360" s="50">
        <v>497000</v>
      </c>
    </row>
    <row r="361" spans="1:5" x14ac:dyDescent="0.25">
      <c r="A361" s="15" t="s">
        <v>32</v>
      </c>
      <c r="B361" s="16" t="s">
        <v>374</v>
      </c>
      <c r="C361" s="16" t="s">
        <v>55</v>
      </c>
      <c r="D361" s="24">
        <v>46296</v>
      </c>
      <c r="E361" s="50">
        <v>108000</v>
      </c>
    </row>
    <row r="362" spans="1:5" x14ac:dyDescent="0.25">
      <c r="A362" s="15" t="s">
        <v>32</v>
      </c>
      <c r="B362" s="16" t="s">
        <v>375</v>
      </c>
      <c r="C362" s="16" t="s">
        <v>55</v>
      </c>
      <c r="D362" s="24">
        <v>46388</v>
      </c>
      <c r="E362" s="50">
        <v>100000</v>
      </c>
    </row>
    <row r="363" spans="1:5" x14ac:dyDescent="0.25">
      <c r="A363" s="15" t="s">
        <v>32</v>
      </c>
      <c r="B363" s="16" t="s">
        <v>376</v>
      </c>
      <c r="C363" s="16" t="s">
        <v>55</v>
      </c>
      <c r="D363" s="24">
        <v>46388</v>
      </c>
      <c r="E363" s="50">
        <v>50000</v>
      </c>
    </row>
    <row r="364" spans="1:5" x14ac:dyDescent="0.25">
      <c r="A364" s="15" t="s">
        <v>32</v>
      </c>
      <c r="B364" s="16" t="s">
        <v>377</v>
      </c>
      <c r="C364" s="16" t="s">
        <v>56</v>
      </c>
      <c r="D364" s="24">
        <v>46388</v>
      </c>
      <c r="E364" s="50">
        <v>50000</v>
      </c>
    </row>
    <row r="365" spans="1:5" x14ac:dyDescent="0.25">
      <c r="A365" s="15" t="s">
        <v>32</v>
      </c>
      <c r="B365" s="16" t="s">
        <v>378</v>
      </c>
      <c r="C365" s="16" t="s">
        <v>60</v>
      </c>
      <c r="D365" s="24">
        <v>46388</v>
      </c>
      <c r="E365" s="50">
        <v>15000</v>
      </c>
    </row>
    <row r="366" spans="1:5" x14ac:dyDescent="0.25">
      <c r="A366" s="15" t="s">
        <v>32</v>
      </c>
      <c r="B366" s="16" t="s">
        <v>379</v>
      </c>
      <c r="C366" s="16" t="s">
        <v>60</v>
      </c>
      <c r="D366" s="24">
        <v>46357</v>
      </c>
      <c r="E366" s="50">
        <v>75000</v>
      </c>
    </row>
    <row r="367" spans="1:5" x14ac:dyDescent="0.25">
      <c r="A367" s="15" t="s">
        <v>32</v>
      </c>
      <c r="B367" s="16" t="s">
        <v>380</v>
      </c>
      <c r="C367" s="16" t="s">
        <v>60</v>
      </c>
      <c r="D367" s="24">
        <v>46357</v>
      </c>
      <c r="E367" s="50">
        <v>90000</v>
      </c>
    </row>
    <row r="368" spans="1:5" x14ac:dyDescent="0.25">
      <c r="A368" s="15" t="s">
        <v>32</v>
      </c>
      <c r="B368" s="16" t="s">
        <v>381</v>
      </c>
      <c r="C368" s="16" t="s">
        <v>57</v>
      </c>
      <c r="D368" s="24">
        <v>46386</v>
      </c>
      <c r="E368" s="50">
        <v>377507</v>
      </c>
    </row>
    <row r="369" spans="1:5" x14ac:dyDescent="0.25">
      <c r="A369" s="15" t="s">
        <v>32</v>
      </c>
      <c r="B369" s="16" t="s">
        <v>382</v>
      </c>
      <c r="C369" s="16" t="s">
        <v>58</v>
      </c>
      <c r="D369" s="24">
        <v>46461</v>
      </c>
      <c r="E369" s="55">
        <v>450000</v>
      </c>
    </row>
    <row r="370" spans="1:5" x14ac:dyDescent="0.25">
      <c r="A370" s="15" t="s">
        <v>44</v>
      </c>
      <c r="B370" s="16" t="s">
        <v>363</v>
      </c>
      <c r="C370" s="16" t="s">
        <v>59</v>
      </c>
      <c r="D370" s="24">
        <v>46202</v>
      </c>
      <c r="E370" s="57">
        <v>7500</v>
      </c>
    </row>
    <row r="371" spans="1:5" x14ac:dyDescent="0.25">
      <c r="A371" s="15" t="s">
        <v>44</v>
      </c>
      <c r="B371" s="16" t="s">
        <v>364</v>
      </c>
      <c r="C371" s="16" t="s">
        <v>59</v>
      </c>
      <c r="D371" s="24">
        <v>46274</v>
      </c>
      <c r="E371" s="57">
        <v>2500</v>
      </c>
    </row>
    <row r="372" spans="1:5" x14ac:dyDescent="0.25">
      <c r="A372" s="15" t="s">
        <v>44</v>
      </c>
      <c r="B372" s="16" t="s">
        <v>365</v>
      </c>
      <c r="C372" s="16" t="s">
        <v>60</v>
      </c>
      <c r="D372" s="24">
        <v>46388</v>
      </c>
      <c r="E372" s="57">
        <v>50000</v>
      </c>
    </row>
    <row r="373" spans="1:5" x14ac:dyDescent="0.25">
      <c r="A373" s="15" t="s">
        <v>44</v>
      </c>
      <c r="B373" s="16" t="s">
        <v>366</v>
      </c>
      <c r="C373" s="16" t="s">
        <v>60</v>
      </c>
      <c r="D373" s="24">
        <v>46388</v>
      </c>
      <c r="E373" s="57">
        <v>20000</v>
      </c>
    </row>
    <row r="374" spans="1:5" x14ac:dyDescent="0.25">
      <c r="A374" s="15" t="s">
        <v>39</v>
      </c>
      <c r="B374" s="16" t="s">
        <v>150</v>
      </c>
      <c r="C374" s="16" t="s">
        <v>55</v>
      </c>
      <c r="D374" s="24">
        <v>46310</v>
      </c>
      <c r="E374" s="73">
        <v>180000</v>
      </c>
    </row>
    <row r="375" spans="1:5" x14ac:dyDescent="0.25">
      <c r="A375" s="15" t="s">
        <v>39</v>
      </c>
      <c r="B375" s="16" t="s">
        <v>151</v>
      </c>
      <c r="C375" s="16" t="s">
        <v>55</v>
      </c>
      <c r="D375" s="24">
        <v>46341</v>
      </c>
      <c r="E375" s="73">
        <v>750000</v>
      </c>
    </row>
    <row r="376" spans="1:5" x14ac:dyDescent="0.25">
      <c r="A376" s="15" t="s">
        <v>39</v>
      </c>
      <c r="B376" s="16" t="s">
        <v>152</v>
      </c>
      <c r="C376" s="16" t="s">
        <v>55</v>
      </c>
      <c r="D376" s="24">
        <v>46341</v>
      </c>
      <c r="E376" s="73">
        <v>792000</v>
      </c>
    </row>
    <row r="377" spans="1:5" x14ac:dyDescent="0.25">
      <c r="A377" s="15" t="s">
        <v>39</v>
      </c>
      <c r="B377" s="16" t="s">
        <v>153</v>
      </c>
      <c r="C377" s="16" t="s">
        <v>58</v>
      </c>
      <c r="D377" s="24">
        <v>46539</v>
      </c>
      <c r="E377" s="73">
        <v>5500000</v>
      </c>
    </row>
    <row r="378" spans="1:5" x14ac:dyDescent="0.25">
      <c r="A378" s="15" t="s">
        <v>39</v>
      </c>
      <c r="B378" s="16" t="s">
        <v>154</v>
      </c>
      <c r="C378" s="16" t="s">
        <v>60</v>
      </c>
      <c r="D378" s="24">
        <v>46447</v>
      </c>
      <c r="E378" s="73">
        <v>600000</v>
      </c>
    </row>
    <row r="379" spans="1:5" x14ac:dyDescent="0.25">
      <c r="A379" s="18" t="s">
        <v>39</v>
      </c>
      <c r="B379" s="19" t="s">
        <v>155</v>
      </c>
      <c r="C379" s="19" t="s">
        <v>55</v>
      </c>
      <c r="D379" s="62">
        <v>46507</v>
      </c>
      <c r="E379" s="74">
        <v>99700</v>
      </c>
    </row>
    <row r="380" spans="1:5" x14ac:dyDescent="0.25">
      <c r="A380" s="18" t="s">
        <v>39</v>
      </c>
      <c r="B380" s="19" t="s">
        <v>156</v>
      </c>
      <c r="C380" s="19" t="s">
        <v>55</v>
      </c>
      <c r="D380" s="62">
        <v>46478</v>
      </c>
      <c r="E380" s="74">
        <v>69000</v>
      </c>
    </row>
    <row r="381" spans="1:5" x14ac:dyDescent="0.25">
      <c r="A381" s="18" t="s">
        <v>39</v>
      </c>
      <c r="B381" s="19" t="s">
        <v>157</v>
      </c>
      <c r="C381" s="19" t="s">
        <v>55</v>
      </c>
      <c r="D381" s="62">
        <v>46447</v>
      </c>
      <c r="E381" s="74">
        <v>116000</v>
      </c>
    </row>
    <row r="382" spans="1:5" x14ac:dyDescent="0.25">
      <c r="A382" s="18" t="s">
        <v>39</v>
      </c>
      <c r="B382" s="19" t="s">
        <v>158</v>
      </c>
      <c r="C382" s="19" t="s">
        <v>55</v>
      </c>
      <c r="D382" s="62">
        <v>46478</v>
      </c>
      <c r="E382" s="74">
        <v>43000</v>
      </c>
    </row>
    <row r="383" spans="1:5" x14ac:dyDescent="0.25">
      <c r="A383" s="18" t="s">
        <v>39</v>
      </c>
      <c r="B383" s="19" t="s">
        <v>159</v>
      </c>
      <c r="C383" s="19" t="s">
        <v>55</v>
      </c>
      <c r="D383" s="62">
        <v>46478</v>
      </c>
      <c r="E383" s="74">
        <v>18000</v>
      </c>
    </row>
    <row r="384" spans="1:5" x14ac:dyDescent="0.25">
      <c r="A384" s="18" t="s">
        <v>39</v>
      </c>
      <c r="B384" s="19" t="s">
        <v>160</v>
      </c>
      <c r="C384" s="19" t="s">
        <v>55</v>
      </c>
      <c r="D384" s="62">
        <v>46388</v>
      </c>
      <c r="E384" s="74">
        <v>29400</v>
      </c>
    </row>
    <row r="385" spans="1:5" x14ac:dyDescent="0.25">
      <c r="A385" s="20" t="s">
        <v>39</v>
      </c>
      <c r="B385" s="19" t="s">
        <v>161</v>
      </c>
      <c r="C385" s="19" t="s">
        <v>60</v>
      </c>
      <c r="D385" s="62">
        <v>46296</v>
      </c>
      <c r="E385" s="74">
        <v>80000</v>
      </c>
    </row>
    <row r="386" spans="1:5" x14ac:dyDescent="0.25">
      <c r="A386" s="20" t="s">
        <v>39</v>
      </c>
      <c r="B386" s="19" t="s">
        <v>162</v>
      </c>
      <c r="C386" s="19" t="s">
        <v>57</v>
      </c>
      <c r="D386" s="62">
        <v>46447</v>
      </c>
      <c r="E386" s="74">
        <v>500000</v>
      </c>
    </row>
    <row r="387" spans="1:5" x14ac:dyDescent="0.25">
      <c r="A387" s="20" t="s">
        <v>39</v>
      </c>
      <c r="B387" s="19" t="s">
        <v>163</v>
      </c>
      <c r="C387" s="19" t="s">
        <v>60</v>
      </c>
      <c r="D387" s="62">
        <v>46447</v>
      </c>
      <c r="E387" s="74">
        <v>35000</v>
      </c>
    </row>
    <row r="388" spans="1:5" x14ac:dyDescent="0.25">
      <c r="A388" s="20" t="s">
        <v>39</v>
      </c>
      <c r="B388" s="19" t="s">
        <v>164</v>
      </c>
      <c r="C388" s="19" t="s">
        <v>57</v>
      </c>
      <c r="D388" s="62">
        <v>46447</v>
      </c>
      <c r="E388" s="74">
        <v>1000000</v>
      </c>
    </row>
    <row r="389" spans="1:5" x14ac:dyDescent="0.25">
      <c r="A389" s="20" t="s">
        <v>39</v>
      </c>
      <c r="B389" s="19" t="s">
        <v>165</v>
      </c>
      <c r="C389" s="19" t="s">
        <v>57</v>
      </c>
      <c r="D389" s="62">
        <v>46296</v>
      </c>
      <c r="E389" s="74">
        <v>75000</v>
      </c>
    </row>
    <row r="390" spans="1:5" x14ac:dyDescent="0.25">
      <c r="A390" s="20" t="s">
        <v>39</v>
      </c>
      <c r="B390" s="19" t="s">
        <v>166</v>
      </c>
      <c r="C390" s="19" t="s">
        <v>57</v>
      </c>
      <c r="D390" s="62">
        <v>46447</v>
      </c>
      <c r="E390" s="74">
        <v>250000</v>
      </c>
    </row>
    <row r="391" spans="1:5" x14ac:dyDescent="0.25">
      <c r="A391" s="18" t="s">
        <v>39</v>
      </c>
      <c r="B391" s="19" t="s">
        <v>167</v>
      </c>
      <c r="C391" s="19" t="s">
        <v>57</v>
      </c>
      <c r="D391" s="62">
        <v>46327</v>
      </c>
      <c r="E391" s="74">
        <v>500000</v>
      </c>
    </row>
    <row r="392" spans="1:5" x14ac:dyDescent="0.25">
      <c r="A392" s="18" t="s">
        <v>39</v>
      </c>
      <c r="B392" s="19" t="s">
        <v>167</v>
      </c>
      <c r="C392" s="19" t="s">
        <v>57</v>
      </c>
      <c r="D392" s="62">
        <v>46327</v>
      </c>
      <c r="E392" s="74">
        <v>500000</v>
      </c>
    </row>
    <row r="393" spans="1:5" x14ac:dyDescent="0.25">
      <c r="A393" s="18" t="s">
        <v>39</v>
      </c>
      <c r="B393" s="19" t="s">
        <v>168</v>
      </c>
      <c r="C393" s="19" t="s">
        <v>57</v>
      </c>
      <c r="D393" s="62">
        <v>46275</v>
      </c>
      <c r="E393" s="74">
        <v>49500</v>
      </c>
    </row>
    <row r="394" spans="1:5" x14ac:dyDescent="0.25">
      <c r="A394" s="18" t="s">
        <v>39</v>
      </c>
      <c r="B394" s="19" t="s">
        <v>169</v>
      </c>
      <c r="C394" s="19" t="s">
        <v>60</v>
      </c>
      <c r="D394" s="62">
        <v>46419</v>
      </c>
      <c r="E394" s="74">
        <v>40000</v>
      </c>
    </row>
    <row r="395" spans="1:5" x14ac:dyDescent="0.25">
      <c r="A395" s="18" t="s">
        <v>39</v>
      </c>
      <c r="B395" s="19" t="s">
        <v>170</v>
      </c>
      <c r="C395" s="19" t="s">
        <v>57</v>
      </c>
      <c r="D395" s="62">
        <v>46327</v>
      </c>
      <c r="E395" s="74">
        <v>50000</v>
      </c>
    </row>
    <row r="396" spans="1:5" x14ac:dyDescent="0.25">
      <c r="A396" s="18" t="s">
        <v>39</v>
      </c>
      <c r="B396" s="19" t="s">
        <v>171</v>
      </c>
      <c r="C396" s="19" t="s">
        <v>57</v>
      </c>
      <c r="D396" s="62">
        <v>46325</v>
      </c>
      <c r="E396" s="74">
        <v>1200000</v>
      </c>
    </row>
    <row r="397" spans="1:5" x14ac:dyDescent="0.25">
      <c r="A397" s="18" t="s">
        <v>39</v>
      </c>
      <c r="B397" s="19" t="s">
        <v>172</v>
      </c>
      <c r="C397" s="19" t="s">
        <v>60</v>
      </c>
      <c r="D397" s="62">
        <v>46391</v>
      </c>
      <c r="E397" s="74">
        <v>100000</v>
      </c>
    </row>
    <row r="398" spans="1:5" x14ac:dyDescent="0.25">
      <c r="A398" s="18" t="s">
        <v>39</v>
      </c>
      <c r="B398" s="19" t="s">
        <v>173</v>
      </c>
      <c r="C398" s="19" t="s">
        <v>60</v>
      </c>
      <c r="D398" s="62">
        <v>46391</v>
      </c>
      <c r="E398" s="74">
        <v>100000</v>
      </c>
    </row>
    <row r="399" spans="1:5" x14ac:dyDescent="0.25">
      <c r="A399" s="18" t="s">
        <v>39</v>
      </c>
      <c r="B399" s="19" t="s">
        <v>174</v>
      </c>
      <c r="C399" s="19" t="s">
        <v>60</v>
      </c>
      <c r="D399" s="62">
        <v>46391</v>
      </c>
      <c r="E399" s="74">
        <v>100000</v>
      </c>
    </row>
    <row r="400" spans="1:5" x14ac:dyDescent="0.25">
      <c r="A400" s="18" t="s">
        <v>39</v>
      </c>
      <c r="B400" s="19" t="s">
        <v>175</v>
      </c>
      <c r="C400" s="19" t="s">
        <v>60</v>
      </c>
      <c r="D400" s="62">
        <v>46447</v>
      </c>
      <c r="E400" s="74">
        <v>31000</v>
      </c>
    </row>
    <row r="401" spans="1:5" x14ac:dyDescent="0.25">
      <c r="A401" s="18" t="s">
        <v>39</v>
      </c>
      <c r="B401" s="19" t="s">
        <v>176</v>
      </c>
      <c r="C401" s="19" t="s">
        <v>57</v>
      </c>
      <c r="D401" s="62">
        <v>46447</v>
      </c>
      <c r="E401" s="64">
        <v>650000</v>
      </c>
    </row>
    <row r="402" spans="1:5" x14ac:dyDescent="0.25">
      <c r="A402" s="18" t="s">
        <v>39</v>
      </c>
      <c r="B402" s="19" t="s">
        <v>177</v>
      </c>
      <c r="C402" s="19" t="s">
        <v>57</v>
      </c>
      <c r="D402" s="62">
        <v>46447</v>
      </c>
      <c r="E402" s="64">
        <v>810000</v>
      </c>
    </row>
    <row r="403" spans="1:5" x14ac:dyDescent="0.25">
      <c r="A403" s="18" t="s">
        <v>39</v>
      </c>
      <c r="B403" s="19" t="s">
        <v>178</v>
      </c>
      <c r="C403" s="19" t="s">
        <v>57</v>
      </c>
      <c r="D403" s="62">
        <v>46447</v>
      </c>
      <c r="E403" s="64">
        <v>375000</v>
      </c>
    </row>
    <row r="404" spans="1:5" x14ac:dyDescent="0.25">
      <c r="A404" s="18" t="s">
        <v>39</v>
      </c>
      <c r="B404" s="19" t="s">
        <v>179</v>
      </c>
      <c r="C404" s="19" t="s">
        <v>57</v>
      </c>
      <c r="D404" s="62">
        <v>46447</v>
      </c>
      <c r="E404" s="74">
        <v>1496387.81</v>
      </c>
    </row>
    <row r="405" spans="1:5" x14ac:dyDescent="0.25">
      <c r="A405" s="18" t="s">
        <v>39</v>
      </c>
      <c r="B405" s="19" t="s">
        <v>180</v>
      </c>
      <c r="C405" s="19" t="s">
        <v>60</v>
      </c>
      <c r="D405" s="62">
        <v>46356</v>
      </c>
      <c r="E405" s="63">
        <v>55680</v>
      </c>
    </row>
    <row r="406" spans="1:5" x14ac:dyDescent="0.25">
      <c r="A406" s="18" t="s">
        <v>39</v>
      </c>
      <c r="B406" s="19" t="s">
        <v>181</v>
      </c>
      <c r="C406" s="19" t="s">
        <v>57</v>
      </c>
      <c r="D406" s="62">
        <v>46356</v>
      </c>
      <c r="E406" s="63">
        <v>107000</v>
      </c>
    </row>
    <row r="407" spans="1:5" x14ac:dyDescent="0.25">
      <c r="A407" s="18" t="s">
        <v>39</v>
      </c>
      <c r="B407" s="19" t="s">
        <v>182</v>
      </c>
      <c r="C407" s="19" t="s">
        <v>57</v>
      </c>
      <c r="D407" s="62">
        <v>46417</v>
      </c>
      <c r="E407" s="63">
        <v>225060</v>
      </c>
    </row>
    <row r="408" spans="1:5" x14ac:dyDescent="0.25">
      <c r="A408" s="18" t="s">
        <v>39</v>
      </c>
      <c r="B408" s="19" t="s">
        <v>183</v>
      </c>
      <c r="C408" s="19" t="s">
        <v>60</v>
      </c>
      <c r="D408" s="62">
        <v>46447</v>
      </c>
      <c r="E408" s="63">
        <v>11000</v>
      </c>
    </row>
    <row r="409" spans="1:5" x14ac:dyDescent="0.25">
      <c r="A409" s="18" t="s">
        <v>39</v>
      </c>
      <c r="B409" s="19" t="s">
        <v>184</v>
      </c>
      <c r="C409" s="19" t="s">
        <v>57</v>
      </c>
      <c r="D409" s="62">
        <v>46226</v>
      </c>
      <c r="E409" s="75">
        <v>383364</v>
      </c>
    </row>
    <row r="410" spans="1:5" x14ac:dyDescent="0.25">
      <c r="A410" s="18" t="s">
        <v>39</v>
      </c>
      <c r="B410" s="19" t="s">
        <v>185</v>
      </c>
      <c r="C410" s="19" t="s">
        <v>57</v>
      </c>
      <c r="D410" s="62">
        <v>46226</v>
      </c>
      <c r="E410" s="75">
        <v>543816</v>
      </c>
    </row>
    <row r="411" spans="1:5" x14ac:dyDescent="0.25">
      <c r="A411" s="18" t="s">
        <v>39</v>
      </c>
      <c r="B411" s="19" t="s">
        <v>186</v>
      </c>
      <c r="C411" s="19" t="s">
        <v>57</v>
      </c>
      <c r="D411" s="62">
        <v>46276</v>
      </c>
      <c r="E411" s="75">
        <v>54000</v>
      </c>
    </row>
    <row r="412" spans="1:5" x14ac:dyDescent="0.25">
      <c r="A412" s="18" t="s">
        <v>39</v>
      </c>
      <c r="B412" s="19" t="s">
        <v>187</v>
      </c>
      <c r="C412" s="19" t="s">
        <v>60</v>
      </c>
      <c r="D412" s="62">
        <v>46286</v>
      </c>
      <c r="E412" s="75">
        <v>90000</v>
      </c>
    </row>
    <row r="413" spans="1:5" x14ac:dyDescent="0.25">
      <c r="A413" s="18" t="s">
        <v>39</v>
      </c>
      <c r="B413" s="19" t="s">
        <v>188</v>
      </c>
      <c r="C413" s="19" t="s">
        <v>60</v>
      </c>
      <c r="D413" s="62">
        <v>46286</v>
      </c>
      <c r="E413" s="75">
        <v>28000</v>
      </c>
    </row>
    <row r="414" spans="1:5" x14ac:dyDescent="0.25">
      <c r="A414" s="18" t="s">
        <v>39</v>
      </c>
      <c r="B414" s="19" t="s">
        <v>189</v>
      </c>
      <c r="C414" s="19" t="s">
        <v>57</v>
      </c>
      <c r="D414" s="62">
        <v>46310</v>
      </c>
      <c r="E414" s="75">
        <v>25000</v>
      </c>
    </row>
    <row r="415" spans="1:5" x14ac:dyDescent="0.25">
      <c r="A415" s="18" t="s">
        <v>39</v>
      </c>
      <c r="B415" s="19" t="s">
        <v>190</v>
      </c>
      <c r="C415" s="19" t="s">
        <v>57</v>
      </c>
      <c r="D415" s="62">
        <v>46113</v>
      </c>
      <c r="E415" s="75">
        <v>40000</v>
      </c>
    </row>
    <row r="416" spans="1:5" x14ac:dyDescent="0.25">
      <c r="A416" s="18" t="s">
        <v>39</v>
      </c>
      <c r="B416" s="19" t="s">
        <v>191</v>
      </c>
      <c r="C416" s="19" t="s">
        <v>57</v>
      </c>
      <c r="D416" s="62">
        <v>46357</v>
      </c>
      <c r="E416" s="75">
        <v>80000</v>
      </c>
    </row>
    <row r="417" spans="1:5" x14ac:dyDescent="0.25">
      <c r="A417" s="18" t="s">
        <v>39</v>
      </c>
      <c r="B417" s="19" t="s">
        <v>192</v>
      </c>
      <c r="C417" s="19" t="s">
        <v>57</v>
      </c>
      <c r="D417" s="62">
        <v>46296</v>
      </c>
      <c r="E417" s="75">
        <v>17000</v>
      </c>
    </row>
    <row r="418" spans="1:5" x14ac:dyDescent="0.25">
      <c r="A418" s="18" t="s">
        <v>39</v>
      </c>
      <c r="B418" s="19" t="s">
        <v>193</v>
      </c>
      <c r="C418" s="19" t="s">
        <v>57</v>
      </c>
      <c r="D418" s="62">
        <v>46419</v>
      </c>
      <c r="E418" s="75">
        <v>325000</v>
      </c>
    </row>
    <row r="419" spans="1:5" x14ac:dyDescent="0.25">
      <c r="A419" s="18" t="s">
        <v>39</v>
      </c>
      <c r="B419" s="19" t="s">
        <v>194</v>
      </c>
      <c r="C419" s="19" t="s">
        <v>57</v>
      </c>
      <c r="D419" s="62">
        <v>46419</v>
      </c>
      <c r="E419" s="75">
        <v>250000</v>
      </c>
    </row>
    <row r="420" spans="1:5" x14ac:dyDescent="0.25">
      <c r="A420" s="18" t="s">
        <v>39</v>
      </c>
      <c r="B420" s="19" t="s">
        <v>195</v>
      </c>
      <c r="C420" s="19" t="s">
        <v>60</v>
      </c>
      <c r="D420" s="62">
        <v>46318</v>
      </c>
      <c r="E420" s="21" t="s">
        <v>196</v>
      </c>
    </row>
    <row r="421" spans="1:5" x14ac:dyDescent="0.25">
      <c r="A421" s="15" t="s">
        <v>39</v>
      </c>
      <c r="B421" s="16" t="s">
        <v>197</v>
      </c>
      <c r="C421" s="16" t="s">
        <v>57</v>
      </c>
      <c r="D421" s="24">
        <v>46371</v>
      </c>
      <c r="E421" s="73">
        <v>180000</v>
      </c>
    </row>
    <row r="422" spans="1:5" x14ac:dyDescent="0.25">
      <c r="A422" s="15" t="s">
        <v>39</v>
      </c>
      <c r="B422" s="16" t="s">
        <v>198</v>
      </c>
      <c r="C422" s="16" t="s">
        <v>57</v>
      </c>
      <c r="D422" s="24">
        <v>46371</v>
      </c>
      <c r="E422" s="73">
        <v>600000</v>
      </c>
    </row>
    <row r="423" spans="1:5" x14ac:dyDescent="0.25">
      <c r="A423" s="15" t="s">
        <v>39</v>
      </c>
      <c r="B423" s="16" t="s">
        <v>199</v>
      </c>
      <c r="C423" s="16" t="s">
        <v>55</v>
      </c>
      <c r="D423" s="24">
        <v>46280</v>
      </c>
      <c r="E423" s="73">
        <v>265000</v>
      </c>
    </row>
    <row r="424" spans="1:5" x14ac:dyDescent="0.25">
      <c r="A424" s="15" t="s">
        <v>39</v>
      </c>
      <c r="B424" s="16" t="s">
        <v>200</v>
      </c>
      <c r="C424" s="16" t="s">
        <v>55</v>
      </c>
      <c r="D424" s="24">
        <v>46419</v>
      </c>
      <c r="E424" s="73">
        <v>75000</v>
      </c>
    </row>
    <row r="425" spans="1:5" x14ac:dyDescent="0.25">
      <c r="A425" s="15" t="s">
        <v>39</v>
      </c>
      <c r="B425" s="16" t="s">
        <v>201</v>
      </c>
      <c r="C425" s="16" t="s">
        <v>57</v>
      </c>
      <c r="D425" s="24">
        <v>46357</v>
      </c>
      <c r="E425" s="73">
        <v>800000</v>
      </c>
    </row>
    <row r="426" spans="1:5" x14ac:dyDescent="0.25">
      <c r="A426" s="15" t="s">
        <v>39</v>
      </c>
      <c r="B426" s="16" t="s">
        <v>202</v>
      </c>
      <c r="C426" s="16" t="s">
        <v>57</v>
      </c>
      <c r="D426" s="24">
        <v>46371</v>
      </c>
      <c r="E426" s="73">
        <v>250000</v>
      </c>
    </row>
    <row r="427" spans="1:5" x14ac:dyDescent="0.25">
      <c r="A427" s="15" t="s">
        <v>39</v>
      </c>
      <c r="B427" s="16" t="s">
        <v>203</v>
      </c>
      <c r="C427" s="16" t="s">
        <v>57</v>
      </c>
      <c r="D427" s="24">
        <v>46371</v>
      </c>
      <c r="E427" s="73">
        <v>410000</v>
      </c>
    </row>
    <row r="428" spans="1:5" x14ac:dyDescent="0.25">
      <c r="A428" s="15" t="s">
        <v>39</v>
      </c>
      <c r="B428" s="16" t="s">
        <v>204</v>
      </c>
      <c r="C428" s="16" t="s">
        <v>57</v>
      </c>
      <c r="D428" s="24">
        <v>46310</v>
      </c>
      <c r="E428" s="73">
        <v>140000</v>
      </c>
    </row>
    <row r="429" spans="1:5" x14ac:dyDescent="0.25">
      <c r="A429" s="15" t="s">
        <v>39</v>
      </c>
      <c r="B429" s="16" t="s">
        <v>205</v>
      </c>
      <c r="C429" s="16" t="s">
        <v>57</v>
      </c>
      <c r="D429" s="24">
        <v>46341</v>
      </c>
      <c r="E429" s="73">
        <v>3696000</v>
      </c>
    </row>
    <row r="430" spans="1:5" x14ac:dyDescent="0.25">
      <c r="A430" s="15" t="s">
        <v>39</v>
      </c>
      <c r="B430" s="16" t="s">
        <v>206</v>
      </c>
      <c r="C430" s="16" t="s">
        <v>57</v>
      </c>
      <c r="D430" s="24">
        <v>46371</v>
      </c>
      <c r="E430" s="73">
        <v>1160000</v>
      </c>
    </row>
    <row r="431" spans="1:5" x14ac:dyDescent="0.25">
      <c r="A431" s="18" t="s">
        <v>39</v>
      </c>
      <c r="B431" s="19" t="s">
        <v>207</v>
      </c>
      <c r="C431" s="19" t="s">
        <v>57</v>
      </c>
      <c r="D431" s="62">
        <v>46341</v>
      </c>
      <c r="E431" s="76">
        <v>570000</v>
      </c>
    </row>
    <row r="432" spans="1:5" x14ac:dyDescent="0.25">
      <c r="A432" s="18" t="s">
        <v>39</v>
      </c>
      <c r="B432" s="19" t="s">
        <v>208</v>
      </c>
      <c r="C432" s="19" t="s">
        <v>57</v>
      </c>
      <c r="D432" s="62">
        <v>46341</v>
      </c>
      <c r="E432" s="76">
        <v>1120000</v>
      </c>
    </row>
    <row r="433" spans="1:5" x14ac:dyDescent="0.25">
      <c r="A433" s="18" t="s">
        <v>39</v>
      </c>
      <c r="B433" s="19" t="s">
        <v>209</v>
      </c>
      <c r="C433" s="19" t="s">
        <v>57</v>
      </c>
      <c r="D433" s="62">
        <v>46341</v>
      </c>
      <c r="E433" s="76">
        <v>400000</v>
      </c>
    </row>
    <row r="434" spans="1:5" x14ac:dyDescent="0.25">
      <c r="A434" s="18" t="s">
        <v>39</v>
      </c>
      <c r="B434" s="19" t="s">
        <v>210</v>
      </c>
      <c r="C434" s="19" t="s">
        <v>57</v>
      </c>
      <c r="D434" s="62">
        <v>47072</v>
      </c>
      <c r="E434" s="76">
        <v>660000</v>
      </c>
    </row>
    <row r="435" spans="1:5" x14ac:dyDescent="0.25">
      <c r="A435" s="18" t="s">
        <v>39</v>
      </c>
      <c r="B435" s="19" t="s">
        <v>211</v>
      </c>
      <c r="C435" s="19" t="s">
        <v>57</v>
      </c>
      <c r="D435" s="62">
        <v>46371</v>
      </c>
      <c r="E435" s="76">
        <v>340000</v>
      </c>
    </row>
    <row r="436" spans="1:5" x14ac:dyDescent="0.25">
      <c r="A436" s="18" t="s">
        <v>39</v>
      </c>
      <c r="B436" s="19" t="s">
        <v>212</v>
      </c>
      <c r="C436" s="19" t="s">
        <v>57</v>
      </c>
      <c r="D436" s="62">
        <v>46252</v>
      </c>
      <c r="E436" s="76">
        <v>250000</v>
      </c>
    </row>
    <row r="437" spans="1:5" x14ac:dyDescent="0.25">
      <c r="A437" s="15" t="s">
        <v>39</v>
      </c>
      <c r="B437" s="16" t="s">
        <v>213</v>
      </c>
      <c r="C437" s="16" t="s">
        <v>60</v>
      </c>
      <c r="D437" s="24">
        <v>46448</v>
      </c>
      <c r="E437" s="54">
        <v>10000</v>
      </c>
    </row>
    <row r="438" spans="1:5" x14ac:dyDescent="0.25">
      <c r="A438" s="15" t="s">
        <v>39</v>
      </c>
      <c r="B438" s="16" t="s">
        <v>214</v>
      </c>
      <c r="C438" s="16" t="s">
        <v>60</v>
      </c>
      <c r="D438" s="24">
        <v>46448</v>
      </c>
      <c r="E438" s="54">
        <v>30000</v>
      </c>
    </row>
    <row r="439" spans="1:5" x14ac:dyDescent="0.25">
      <c r="A439" s="15" t="s">
        <v>39</v>
      </c>
      <c r="B439" s="16" t="s">
        <v>215</v>
      </c>
      <c r="C439" s="16" t="s">
        <v>60</v>
      </c>
      <c r="D439" s="24">
        <v>46448</v>
      </c>
      <c r="E439" s="54">
        <v>20000</v>
      </c>
    </row>
    <row r="440" spans="1:5" x14ac:dyDescent="0.25">
      <c r="A440" s="15" t="s">
        <v>39</v>
      </c>
      <c r="B440" s="16" t="s">
        <v>216</v>
      </c>
      <c r="C440" s="16" t="s">
        <v>60</v>
      </c>
      <c r="D440" s="24">
        <v>46211</v>
      </c>
      <c r="E440" s="54">
        <v>145000</v>
      </c>
    </row>
    <row r="441" spans="1:5" x14ac:dyDescent="0.25">
      <c r="A441" s="15" t="s">
        <v>39</v>
      </c>
      <c r="B441" s="16" t="s">
        <v>217</v>
      </c>
      <c r="C441" s="16" t="s">
        <v>60</v>
      </c>
      <c r="D441" s="24">
        <v>46332</v>
      </c>
      <c r="E441" s="54">
        <v>90000</v>
      </c>
    </row>
    <row r="442" spans="1:5" x14ac:dyDescent="0.25">
      <c r="A442" s="15" t="s">
        <v>39</v>
      </c>
      <c r="B442" s="16" t="s">
        <v>218</v>
      </c>
      <c r="C442" s="16" t="s">
        <v>60</v>
      </c>
      <c r="D442" s="24">
        <v>46037</v>
      </c>
      <c r="E442" s="54">
        <v>70000</v>
      </c>
    </row>
    <row r="443" spans="1:5" ht="15.6" x14ac:dyDescent="0.3">
      <c r="A443" s="15" t="s">
        <v>39</v>
      </c>
      <c r="B443" s="22" t="s">
        <v>219</v>
      </c>
      <c r="C443" s="16" t="s">
        <v>56</v>
      </c>
      <c r="D443" s="24">
        <v>46341</v>
      </c>
      <c r="E443" s="54">
        <v>117500</v>
      </c>
    </row>
    <row r="444" spans="1:5" x14ac:dyDescent="0.25">
      <c r="A444" s="15" t="s">
        <v>39</v>
      </c>
      <c r="B444" s="16" t="s">
        <v>220</v>
      </c>
      <c r="C444" s="16" t="s">
        <v>56</v>
      </c>
      <c r="D444" s="24">
        <v>46296</v>
      </c>
      <c r="E444" s="54">
        <v>139000</v>
      </c>
    </row>
    <row r="445" spans="1:5" ht="15.6" x14ac:dyDescent="0.3">
      <c r="A445" s="15" t="s">
        <v>39</v>
      </c>
      <c r="B445" s="23" t="s">
        <v>221</v>
      </c>
      <c r="C445" s="16" t="s">
        <v>55</v>
      </c>
      <c r="D445" s="24">
        <v>46388</v>
      </c>
      <c r="E445" s="54">
        <v>40000</v>
      </c>
    </row>
    <row r="446" spans="1:5" x14ac:dyDescent="0.25">
      <c r="A446" s="15" t="s">
        <v>39</v>
      </c>
      <c r="B446" s="16" t="s">
        <v>222</v>
      </c>
      <c r="C446" s="16" t="s">
        <v>56</v>
      </c>
      <c r="D446" s="24">
        <v>46296</v>
      </c>
      <c r="E446" s="54">
        <v>90000</v>
      </c>
    </row>
    <row r="447" spans="1:5" x14ac:dyDescent="0.25">
      <c r="A447" s="15" t="s">
        <v>39</v>
      </c>
      <c r="B447" s="16" t="s">
        <v>223</v>
      </c>
      <c r="C447" s="16" t="s">
        <v>57</v>
      </c>
      <c r="D447" s="24">
        <v>46447</v>
      </c>
      <c r="E447" s="54">
        <v>1100000</v>
      </c>
    </row>
    <row r="448" spans="1:5" x14ac:dyDescent="0.25">
      <c r="A448" s="15" t="s">
        <v>39</v>
      </c>
      <c r="B448" s="16" t="s">
        <v>224</v>
      </c>
      <c r="C448" s="16" t="s">
        <v>57</v>
      </c>
      <c r="D448" s="24">
        <v>46447</v>
      </c>
      <c r="E448" s="54">
        <v>700000</v>
      </c>
    </row>
    <row r="449" spans="1:5" x14ac:dyDescent="0.25">
      <c r="A449" s="15" t="s">
        <v>39</v>
      </c>
      <c r="B449" s="16" t="s">
        <v>225</v>
      </c>
      <c r="C449" s="16" t="s">
        <v>58</v>
      </c>
      <c r="D449" s="24">
        <v>46174</v>
      </c>
      <c r="E449" s="55">
        <v>65000</v>
      </c>
    </row>
    <row r="450" spans="1:5" x14ac:dyDescent="0.25">
      <c r="A450" s="15" t="s">
        <v>39</v>
      </c>
      <c r="B450" s="16" t="s">
        <v>226</v>
      </c>
      <c r="C450" s="16" t="s">
        <v>56</v>
      </c>
      <c r="D450" s="24">
        <v>46275</v>
      </c>
      <c r="E450" s="55">
        <v>20000</v>
      </c>
    </row>
    <row r="451" spans="1:5" x14ac:dyDescent="0.25">
      <c r="A451" s="15" t="s">
        <v>39</v>
      </c>
      <c r="B451" s="16" t="s">
        <v>227</v>
      </c>
      <c r="C451" s="16" t="s">
        <v>56</v>
      </c>
      <c r="D451" s="24">
        <v>46275</v>
      </c>
      <c r="E451" s="55">
        <v>25000</v>
      </c>
    </row>
    <row r="452" spans="1:5" x14ac:dyDescent="0.25">
      <c r="A452" s="15" t="s">
        <v>39</v>
      </c>
      <c r="B452" s="16" t="s">
        <v>228</v>
      </c>
      <c r="C452" s="16" t="s">
        <v>56</v>
      </c>
      <c r="D452" s="24">
        <v>46273</v>
      </c>
      <c r="E452" s="55">
        <v>25000</v>
      </c>
    </row>
    <row r="453" spans="1:5" x14ac:dyDescent="0.25">
      <c r="A453" s="15" t="s">
        <v>39</v>
      </c>
      <c r="B453" s="16" t="s">
        <v>229</v>
      </c>
      <c r="C453" s="16" t="s">
        <v>55</v>
      </c>
      <c r="D453" s="24">
        <v>46387</v>
      </c>
      <c r="E453" s="55">
        <v>250000</v>
      </c>
    </row>
    <row r="454" spans="1:5" x14ac:dyDescent="0.25">
      <c r="A454" s="15" t="s">
        <v>39</v>
      </c>
      <c r="B454" s="16" t="s">
        <v>230</v>
      </c>
      <c r="C454" s="16" t="s">
        <v>55</v>
      </c>
      <c r="D454" s="24">
        <v>46691</v>
      </c>
      <c r="E454" s="55">
        <v>300000</v>
      </c>
    </row>
    <row r="455" spans="1:5" x14ac:dyDescent="0.25">
      <c r="A455" s="15" t="s">
        <v>39</v>
      </c>
      <c r="B455" s="25" t="s">
        <v>231</v>
      </c>
      <c r="C455" s="16" t="s">
        <v>55</v>
      </c>
      <c r="D455" s="24">
        <v>46537</v>
      </c>
      <c r="E455" s="55">
        <v>300000</v>
      </c>
    </row>
    <row r="456" spans="1:5" x14ac:dyDescent="0.25">
      <c r="A456" s="15" t="s">
        <v>39</v>
      </c>
      <c r="B456" s="16" t="s">
        <v>232</v>
      </c>
      <c r="C456" s="16" t="s">
        <v>55</v>
      </c>
      <c r="D456" s="24">
        <v>46568</v>
      </c>
      <c r="E456" s="55">
        <v>200000</v>
      </c>
    </row>
    <row r="457" spans="1:5" x14ac:dyDescent="0.25">
      <c r="A457" s="15" t="s">
        <v>39</v>
      </c>
      <c r="B457" s="16" t="s">
        <v>233</v>
      </c>
      <c r="C457" s="16" t="s">
        <v>55</v>
      </c>
      <c r="D457" s="24">
        <v>46387</v>
      </c>
      <c r="E457" s="55">
        <v>800000</v>
      </c>
    </row>
    <row r="458" spans="1:5" x14ac:dyDescent="0.25">
      <c r="A458" s="15" t="s">
        <v>39</v>
      </c>
      <c r="B458" s="16" t="s">
        <v>234</v>
      </c>
      <c r="C458" s="16" t="s">
        <v>55</v>
      </c>
      <c r="D458" s="24">
        <v>46326</v>
      </c>
      <c r="E458" s="55">
        <v>40000</v>
      </c>
    </row>
    <row r="459" spans="1:5" x14ac:dyDescent="0.25">
      <c r="A459" s="15" t="s">
        <v>39</v>
      </c>
      <c r="B459" s="16" t="s">
        <v>235</v>
      </c>
      <c r="C459" s="16" t="s">
        <v>55</v>
      </c>
      <c r="D459" s="24">
        <v>46326</v>
      </c>
      <c r="E459" s="55">
        <v>150000</v>
      </c>
    </row>
    <row r="460" spans="1:5" x14ac:dyDescent="0.25">
      <c r="A460" s="15" t="s">
        <v>39</v>
      </c>
      <c r="B460" s="16" t="s">
        <v>236</v>
      </c>
      <c r="C460" s="16" t="s">
        <v>55</v>
      </c>
      <c r="D460" s="24">
        <v>46635</v>
      </c>
      <c r="E460" s="55">
        <v>6200000</v>
      </c>
    </row>
    <row r="461" spans="1:5" x14ac:dyDescent="0.25">
      <c r="A461" s="15" t="s">
        <v>39</v>
      </c>
      <c r="B461" s="16" t="s">
        <v>237</v>
      </c>
      <c r="C461" s="16" t="s">
        <v>55</v>
      </c>
      <c r="D461" s="24">
        <v>46387</v>
      </c>
      <c r="E461" s="55">
        <v>290000</v>
      </c>
    </row>
    <row r="462" spans="1:5" x14ac:dyDescent="0.25">
      <c r="A462" s="15" t="s">
        <v>39</v>
      </c>
      <c r="B462" s="16" t="s">
        <v>238</v>
      </c>
      <c r="C462" s="16" t="s">
        <v>55</v>
      </c>
      <c r="D462" s="24">
        <v>46502</v>
      </c>
      <c r="E462" s="55">
        <v>105000</v>
      </c>
    </row>
    <row r="463" spans="1:5" x14ac:dyDescent="0.25">
      <c r="A463" s="15" t="s">
        <v>39</v>
      </c>
      <c r="B463" s="25" t="s">
        <v>239</v>
      </c>
      <c r="C463" s="16" t="s">
        <v>55</v>
      </c>
      <c r="D463" s="24">
        <v>46568</v>
      </c>
      <c r="E463" s="55">
        <v>300000</v>
      </c>
    </row>
    <row r="464" spans="1:5" x14ac:dyDescent="0.25">
      <c r="A464" s="15" t="s">
        <v>39</v>
      </c>
      <c r="B464" s="26" t="s">
        <v>240</v>
      </c>
      <c r="C464" s="16" t="s">
        <v>55</v>
      </c>
      <c r="D464" s="24">
        <v>46568</v>
      </c>
      <c r="E464" s="55">
        <v>102000</v>
      </c>
    </row>
    <row r="465" spans="1:5" x14ac:dyDescent="0.25">
      <c r="A465" s="15" t="s">
        <v>39</v>
      </c>
      <c r="B465" s="16" t="s">
        <v>241</v>
      </c>
      <c r="C465" s="16" t="s">
        <v>55</v>
      </c>
      <c r="D465" s="24">
        <v>46537</v>
      </c>
      <c r="E465" s="55">
        <v>40000</v>
      </c>
    </row>
    <row r="466" spans="1:5" x14ac:dyDescent="0.25">
      <c r="A466" s="15" t="s">
        <v>39</v>
      </c>
      <c r="B466" s="16" t="s">
        <v>242</v>
      </c>
      <c r="C466" s="16" t="s">
        <v>55</v>
      </c>
      <c r="D466" s="24">
        <v>46326</v>
      </c>
      <c r="E466" s="55">
        <v>40000</v>
      </c>
    </row>
    <row r="467" spans="1:5" x14ac:dyDescent="0.25">
      <c r="A467" s="15" t="s">
        <v>39</v>
      </c>
      <c r="B467" s="16" t="s">
        <v>243</v>
      </c>
      <c r="C467" s="16" t="s">
        <v>55</v>
      </c>
      <c r="D467" s="24">
        <v>46568</v>
      </c>
      <c r="E467" s="55">
        <v>50000</v>
      </c>
    </row>
    <row r="468" spans="1:5" x14ac:dyDescent="0.25">
      <c r="A468" s="15" t="s">
        <v>39</v>
      </c>
      <c r="B468" s="16" t="s">
        <v>244</v>
      </c>
      <c r="C468" s="16" t="s">
        <v>55</v>
      </c>
      <c r="D468" s="24">
        <v>46507</v>
      </c>
      <c r="E468" s="55">
        <v>165000</v>
      </c>
    </row>
    <row r="469" spans="1:5" x14ac:dyDescent="0.25">
      <c r="A469" s="15" t="s">
        <v>39</v>
      </c>
      <c r="B469" s="16" t="s">
        <v>245</v>
      </c>
      <c r="C469" s="16" t="s">
        <v>55</v>
      </c>
      <c r="D469" s="24">
        <v>46537</v>
      </c>
      <c r="E469" s="55">
        <v>85000</v>
      </c>
    </row>
    <row r="470" spans="1:5" x14ac:dyDescent="0.25">
      <c r="A470" s="15" t="s">
        <v>39</v>
      </c>
      <c r="B470" s="16" t="s">
        <v>246</v>
      </c>
      <c r="C470" s="16" t="s">
        <v>55</v>
      </c>
      <c r="D470" s="24">
        <v>46537</v>
      </c>
      <c r="E470" s="55">
        <v>85000</v>
      </c>
    </row>
    <row r="471" spans="1:5" x14ac:dyDescent="0.25">
      <c r="A471" s="15" t="s">
        <v>39</v>
      </c>
      <c r="B471" s="16" t="s">
        <v>247</v>
      </c>
      <c r="C471" s="16" t="s">
        <v>55</v>
      </c>
      <c r="D471" s="24">
        <v>46537</v>
      </c>
      <c r="E471" s="55">
        <v>200000</v>
      </c>
    </row>
    <row r="472" spans="1:5" x14ac:dyDescent="0.25">
      <c r="A472" s="15" t="s">
        <v>39</v>
      </c>
      <c r="B472" s="16" t="s">
        <v>248</v>
      </c>
      <c r="C472" s="16" t="s">
        <v>55</v>
      </c>
      <c r="D472" s="24">
        <v>46507</v>
      </c>
      <c r="E472" s="55">
        <v>25000</v>
      </c>
    </row>
    <row r="473" spans="1:5" x14ac:dyDescent="0.25">
      <c r="A473" s="15" t="s">
        <v>39</v>
      </c>
      <c r="B473" s="16" t="s">
        <v>249</v>
      </c>
      <c r="C473" s="16" t="s">
        <v>55</v>
      </c>
      <c r="D473" s="27" t="s">
        <v>250</v>
      </c>
      <c r="E473" s="55">
        <v>30000</v>
      </c>
    </row>
    <row r="474" spans="1:5" x14ac:dyDescent="0.25">
      <c r="A474" s="15" t="s">
        <v>39</v>
      </c>
      <c r="B474" s="16" t="s">
        <v>251</v>
      </c>
      <c r="C474" s="16" t="s">
        <v>55</v>
      </c>
      <c r="D474" s="24">
        <v>46446</v>
      </c>
      <c r="E474" s="55">
        <v>214000</v>
      </c>
    </row>
    <row r="475" spans="1:5" x14ac:dyDescent="0.25">
      <c r="A475" s="15" t="s">
        <v>39</v>
      </c>
      <c r="B475" s="25" t="s">
        <v>252</v>
      </c>
      <c r="C475" s="16" t="s">
        <v>55</v>
      </c>
      <c r="D475" s="24">
        <v>46335</v>
      </c>
      <c r="E475" s="55">
        <v>160000</v>
      </c>
    </row>
    <row r="476" spans="1:5" x14ac:dyDescent="0.25">
      <c r="A476" s="15" t="s">
        <v>39</v>
      </c>
      <c r="B476" s="25" t="s">
        <v>253</v>
      </c>
      <c r="C476" s="16" t="s">
        <v>55</v>
      </c>
      <c r="D476" s="24">
        <v>46560</v>
      </c>
      <c r="E476" s="55">
        <v>120000</v>
      </c>
    </row>
    <row r="477" spans="1:5" x14ac:dyDescent="0.25">
      <c r="A477" s="15" t="s">
        <v>39</v>
      </c>
      <c r="B477" s="25" t="s">
        <v>254</v>
      </c>
      <c r="C477" s="16" t="s">
        <v>55</v>
      </c>
      <c r="D477" s="24">
        <v>46568</v>
      </c>
      <c r="E477" s="55">
        <v>406248</v>
      </c>
    </row>
    <row r="478" spans="1:5" x14ac:dyDescent="0.25">
      <c r="A478" s="15" t="s">
        <v>39</v>
      </c>
      <c r="B478" s="16" t="s">
        <v>255</v>
      </c>
      <c r="C478" s="16" t="s">
        <v>55</v>
      </c>
      <c r="D478" s="24">
        <v>46568</v>
      </c>
      <c r="E478" s="55">
        <v>20000</v>
      </c>
    </row>
    <row r="479" spans="1:5" x14ac:dyDescent="0.25">
      <c r="A479" s="15" t="s">
        <v>39</v>
      </c>
      <c r="B479" s="26" t="s">
        <v>256</v>
      </c>
      <c r="C479" s="16" t="s">
        <v>55</v>
      </c>
      <c r="D479" s="24">
        <v>46418</v>
      </c>
      <c r="E479" s="55">
        <v>72000</v>
      </c>
    </row>
    <row r="480" spans="1:5" x14ac:dyDescent="0.25">
      <c r="A480" s="15" t="s">
        <v>39</v>
      </c>
      <c r="B480" s="16" t="s">
        <v>257</v>
      </c>
      <c r="C480" s="16" t="s">
        <v>55</v>
      </c>
      <c r="D480" s="24">
        <v>46568</v>
      </c>
      <c r="E480" s="55">
        <v>20000</v>
      </c>
    </row>
    <row r="481" spans="1:5" x14ac:dyDescent="0.25">
      <c r="A481" s="15" t="s">
        <v>39</v>
      </c>
      <c r="B481" s="16" t="s">
        <v>258</v>
      </c>
      <c r="C481" s="16" t="s">
        <v>55</v>
      </c>
      <c r="D481" s="24">
        <v>46568</v>
      </c>
      <c r="E481" s="55">
        <v>30000</v>
      </c>
    </row>
    <row r="482" spans="1:5" x14ac:dyDescent="0.25">
      <c r="A482" s="15" t="s">
        <v>39</v>
      </c>
      <c r="B482" s="25" t="s">
        <v>259</v>
      </c>
      <c r="C482" s="16" t="s">
        <v>55</v>
      </c>
      <c r="D482" s="24">
        <v>46378</v>
      </c>
      <c r="E482" s="55">
        <v>160000</v>
      </c>
    </row>
    <row r="483" spans="1:5" x14ac:dyDescent="0.25">
      <c r="A483" s="15" t="s">
        <v>39</v>
      </c>
      <c r="B483" s="26" t="s">
        <v>260</v>
      </c>
      <c r="C483" s="16" t="s">
        <v>55</v>
      </c>
      <c r="D483" s="24">
        <v>46310</v>
      </c>
      <c r="E483" s="55">
        <v>107000</v>
      </c>
    </row>
    <row r="484" spans="1:5" x14ac:dyDescent="0.25">
      <c r="A484" s="15" t="s">
        <v>39</v>
      </c>
      <c r="B484" s="16" t="s">
        <v>261</v>
      </c>
      <c r="C484" s="16" t="s">
        <v>55</v>
      </c>
      <c r="D484" s="24">
        <v>46568</v>
      </c>
      <c r="E484" s="55">
        <v>70000</v>
      </c>
    </row>
    <row r="485" spans="1:5" x14ac:dyDescent="0.25">
      <c r="A485" s="15" t="s">
        <v>39</v>
      </c>
      <c r="B485" s="16" t="s">
        <v>262</v>
      </c>
      <c r="C485" s="16" t="s">
        <v>55</v>
      </c>
      <c r="D485" s="24">
        <v>46568</v>
      </c>
      <c r="E485" s="55">
        <v>85000</v>
      </c>
    </row>
    <row r="486" spans="1:5" x14ac:dyDescent="0.25">
      <c r="A486" s="15" t="s">
        <v>39</v>
      </c>
      <c r="B486" s="16" t="s">
        <v>263</v>
      </c>
      <c r="C486" s="16" t="s">
        <v>55</v>
      </c>
      <c r="D486" s="24">
        <v>46568</v>
      </c>
      <c r="E486" s="55">
        <v>90000</v>
      </c>
    </row>
    <row r="487" spans="1:5" x14ac:dyDescent="0.25">
      <c r="A487" s="15" t="s">
        <v>39</v>
      </c>
      <c r="B487" s="16" t="s">
        <v>264</v>
      </c>
      <c r="C487" s="16" t="s">
        <v>55</v>
      </c>
      <c r="D487" s="24">
        <v>46568</v>
      </c>
      <c r="E487" s="55">
        <v>50000</v>
      </c>
    </row>
    <row r="488" spans="1:5" x14ac:dyDescent="0.25">
      <c r="A488" s="15" t="s">
        <v>39</v>
      </c>
      <c r="B488" s="16" t="s">
        <v>265</v>
      </c>
      <c r="C488" s="16" t="s">
        <v>55</v>
      </c>
      <c r="D488" s="24">
        <v>46589</v>
      </c>
      <c r="E488" s="55">
        <v>25000</v>
      </c>
    </row>
    <row r="489" spans="1:5" x14ac:dyDescent="0.25">
      <c r="A489" s="15" t="s">
        <v>39</v>
      </c>
      <c r="B489" s="16" t="s">
        <v>266</v>
      </c>
      <c r="C489" s="16" t="s">
        <v>55</v>
      </c>
      <c r="D489" s="24">
        <v>46568</v>
      </c>
      <c r="E489" s="55">
        <v>100000</v>
      </c>
    </row>
    <row r="490" spans="1:5" x14ac:dyDescent="0.25">
      <c r="A490" s="15" t="s">
        <v>39</v>
      </c>
      <c r="B490" s="16" t="s">
        <v>267</v>
      </c>
      <c r="C490" s="16" t="s">
        <v>55</v>
      </c>
      <c r="D490" s="24">
        <v>46568</v>
      </c>
      <c r="E490" s="55">
        <v>85000</v>
      </c>
    </row>
    <row r="491" spans="1:5" x14ac:dyDescent="0.25">
      <c r="A491" s="15" t="s">
        <v>39</v>
      </c>
      <c r="B491" s="25" t="s">
        <v>268</v>
      </c>
      <c r="C491" s="16" t="s">
        <v>55</v>
      </c>
      <c r="D491" s="24">
        <v>46471</v>
      </c>
      <c r="E491" s="55">
        <v>500000</v>
      </c>
    </row>
    <row r="492" spans="1:5" x14ac:dyDescent="0.25">
      <c r="A492" s="15" t="s">
        <v>39</v>
      </c>
      <c r="B492" s="16" t="s">
        <v>269</v>
      </c>
      <c r="C492" s="16" t="s">
        <v>55</v>
      </c>
      <c r="D492" s="24">
        <v>46568</v>
      </c>
      <c r="E492" s="55">
        <v>43000</v>
      </c>
    </row>
    <row r="493" spans="1:5" x14ac:dyDescent="0.25">
      <c r="A493" s="15" t="s">
        <v>39</v>
      </c>
      <c r="B493" s="25" t="s">
        <v>270</v>
      </c>
      <c r="C493" s="16" t="s">
        <v>55</v>
      </c>
      <c r="D493" s="77" t="s">
        <v>271</v>
      </c>
      <c r="E493" s="55">
        <v>800000</v>
      </c>
    </row>
    <row r="494" spans="1:5" x14ac:dyDescent="0.25">
      <c r="A494" s="15" t="s">
        <v>39</v>
      </c>
      <c r="B494" s="25" t="s">
        <v>272</v>
      </c>
      <c r="C494" s="16" t="s">
        <v>55</v>
      </c>
      <c r="D494" s="24">
        <v>46544</v>
      </c>
      <c r="E494" s="57">
        <v>1315789</v>
      </c>
    </row>
    <row r="495" spans="1:5" x14ac:dyDescent="0.25">
      <c r="A495" s="15" t="s">
        <v>39</v>
      </c>
      <c r="B495" s="25" t="s">
        <v>273</v>
      </c>
      <c r="C495" s="16" t="s">
        <v>55</v>
      </c>
      <c r="D495" s="24">
        <v>46638</v>
      </c>
      <c r="E495" s="55">
        <v>250000</v>
      </c>
    </row>
    <row r="496" spans="1:5" x14ac:dyDescent="0.25">
      <c r="A496" s="15" t="s">
        <v>39</v>
      </c>
      <c r="B496" s="26" t="s">
        <v>274</v>
      </c>
      <c r="C496" s="16" t="s">
        <v>56</v>
      </c>
      <c r="D496" s="24">
        <v>46568</v>
      </c>
      <c r="E496" s="55">
        <v>200000</v>
      </c>
    </row>
    <row r="497" spans="1:5" x14ac:dyDescent="0.25">
      <c r="A497" s="15" t="s">
        <v>39</v>
      </c>
      <c r="B497" s="16" t="s">
        <v>275</v>
      </c>
      <c r="C497" s="16" t="s">
        <v>58</v>
      </c>
      <c r="D497" s="24">
        <v>46363</v>
      </c>
      <c r="E497" s="57">
        <v>130000</v>
      </c>
    </row>
    <row r="498" spans="1:5" x14ac:dyDescent="0.25">
      <c r="A498" s="15" t="s">
        <v>39</v>
      </c>
      <c r="B498" s="16" t="s">
        <v>276</v>
      </c>
      <c r="C498" s="16" t="s">
        <v>55</v>
      </c>
      <c r="D498" s="24">
        <v>46388</v>
      </c>
      <c r="E498" s="57">
        <v>1547280</v>
      </c>
    </row>
    <row r="499" spans="1:5" x14ac:dyDescent="0.25">
      <c r="A499" s="15" t="s">
        <v>39</v>
      </c>
      <c r="B499" s="16" t="s">
        <v>277</v>
      </c>
      <c r="C499" s="16" t="s">
        <v>58</v>
      </c>
      <c r="D499" s="24">
        <v>46412</v>
      </c>
      <c r="E499" s="57">
        <v>525000</v>
      </c>
    </row>
    <row r="500" spans="1:5" x14ac:dyDescent="0.25">
      <c r="A500" s="18" t="s">
        <v>39</v>
      </c>
      <c r="B500" s="19" t="s">
        <v>278</v>
      </c>
      <c r="C500" s="19" t="s">
        <v>60</v>
      </c>
      <c r="D500" s="62">
        <v>46262</v>
      </c>
      <c r="E500" s="72">
        <v>63000</v>
      </c>
    </row>
    <row r="501" spans="1:5" x14ac:dyDescent="0.25">
      <c r="A501" s="18" t="s">
        <v>39</v>
      </c>
      <c r="B501" s="19" t="s">
        <v>279</v>
      </c>
      <c r="C501" s="19" t="s">
        <v>60</v>
      </c>
      <c r="D501" s="62">
        <v>46296</v>
      </c>
      <c r="E501" s="72">
        <v>93356</v>
      </c>
    </row>
    <row r="502" spans="1:5" x14ac:dyDescent="0.25">
      <c r="A502" s="18" t="s">
        <v>39</v>
      </c>
      <c r="B502" s="19" t="s">
        <v>280</v>
      </c>
      <c r="C502" s="19" t="s">
        <v>60</v>
      </c>
      <c r="D502" s="62">
        <v>46310</v>
      </c>
      <c r="E502" s="72">
        <v>25000</v>
      </c>
    </row>
    <row r="503" spans="1:5" x14ac:dyDescent="0.25">
      <c r="A503" s="15" t="s">
        <v>39</v>
      </c>
      <c r="B503" s="19" t="s">
        <v>281</v>
      </c>
      <c r="C503" s="19" t="s">
        <v>60</v>
      </c>
      <c r="D503" s="62">
        <v>46476</v>
      </c>
      <c r="E503" s="72">
        <v>90000</v>
      </c>
    </row>
    <row r="504" spans="1:5" x14ac:dyDescent="0.25">
      <c r="A504" s="15" t="s">
        <v>39</v>
      </c>
      <c r="B504" s="16" t="s">
        <v>282</v>
      </c>
      <c r="C504" s="16" t="s">
        <v>58</v>
      </c>
      <c r="D504" s="24">
        <v>46388</v>
      </c>
      <c r="E504" s="72">
        <v>120000</v>
      </c>
    </row>
    <row r="505" spans="1:5" x14ac:dyDescent="0.25">
      <c r="A505" s="15" t="s">
        <v>39</v>
      </c>
      <c r="B505" s="16" t="s">
        <v>283</v>
      </c>
      <c r="C505" s="16" t="s">
        <v>55</v>
      </c>
      <c r="D505" s="24">
        <v>46357</v>
      </c>
      <c r="E505" s="72">
        <v>750000</v>
      </c>
    </row>
    <row r="506" spans="1:5" x14ac:dyDescent="0.25">
      <c r="A506" s="15" t="s">
        <v>39</v>
      </c>
      <c r="B506" s="16" t="s">
        <v>284</v>
      </c>
      <c r="C506" s="16" t="s">
        <v>55</v>
      </c>
      <c r="D506" s="24">
        <v>46388</v>
      </c>
      <c r="E506" s="72">
        <v>1000000</v>
      </c>
    </row>
    <row r="507" spans="1:5" x14ac:dyDescent="0.25">
      <c r="A507" s="18" t="s">
        <v>39</v>
      </c>
      <c r="B507" s="19" t="s">
        <v>285</v>
      </c>
      <c r="C507" s="16" t="s">
        <v>57</v>
      </c>
      <c r="D507" s="62">
        <v>46280</v>
      </c>
      <c r="E507" s="72">
        <v>3988390</v>
      </c>
    </row>
    <row r="508" spans="1:5" x14ac:dyDescent="0.25">
      <c r="A508" s="18" t="s">
        <v>39</v>
      </c>
      <c r="B508" s="19" t="s">
        <v>286</v>
      </c>
      <c r="C508" s="16" t="s">
        <v>55</v>
      </c>
      <c r="D508" s="24">
        <v>46280</v>
      </c>
      <c r="E508" s="72">
        <v>726012</v>
      </c>
    </row>
    <row r="509" spans="1:5" x14ac:dyDescent="0.25">
      <c r="A509" s="18" t="s">
        <v>39</v>
      </c>
      <c r="B509" s="19" t="s">
        <v>287</v>
      </c>
      <c r="C509" s="16" t="s">
        <v>55</v>
      </c>
      <c r="D509" s="24">
        <v>46327</v>
      </c>
      <c r="E509" s="72">
        <v>297488</v>
      </c>
    </row>
    <row r="510" spans="1:5" x14ac:dyDescent="0.25">
      <c r="A510" s="18" t="s">
        <v>39</v>
      </c>
      <c r="B510" s="19" t="s">
        <v>288</v>
      </c>
      <c r="C510" s="16" t="s">
        <v>57</v>
      </c>
      <c r="D510" s="24">
        <v>46296</v>
      </c>
      <c r="E510" s="72">
        <v>12000000</v>
      </c>
    </row>
    <row r="511" spans="1:5" x14ac:dyDescent="0.25">
      <c r="A511" s="18" t="s">
        <v>39</v>
      </c>
      <c r="B511" s="19" t="s">
        <v>289</v>
      </c>
      <c r="C511" s="16" t="s">
        <v>57</v>
      </c>
      <c r="D511" s="24">
        <v>46327</v>
      </c>
      <c r="E511" s="72">
        <v>4500000</v>
      </c>
    </row>
    <row r="512" spans="1:5" x14ac:dyDescent="0.25">
      <c r="A512" s="18" t="s">
        <v>39</v>
      </c>
      <c r="B512" s="19" t="s">
        <v>290</v>
      </c>
      <c r="C512" s="16" t="s">
        <v>55</v>
      </c>
      <c r="D512" s="24">
        <v>46327</v>
      </c>
      <c r="E512" s="72">
        <v>735192</v>
      </c>
    </row>
    <row r="513" spans="1:5" x14ac:dyDescent="0.25">
      <c r="A513" s="15" t="s">
        <v>39</v>
      </c>
      <c r="B513" s="19" t="s">
        <v>291</v>
      </c>
      <c r="C513" s="16" t="s">
        <v>55</v>
      </c>
      <c r="D513" s="24">
        <v>46327</v>
      </c>
      <c r="E513" s="72">
        <v>1282556</v>
      </c>
    </row>
    <row r="514" spans="1:5" x14ac:dyDescent="0.25">
      <c r="A514" s="15" t="s">
        <v>39</v>
      </c>
      <c r="B514" s="16" t="s">
        <v>292</v>
      </c>
      <c r="C514" s="16" t="s">
        <v>58</v>
      </c>
      <c r="D514" s="24">
        <v>46387</v>
      </c>
      <c r="E514" s="72">
        <v>120000</v>
      </c>
    </row>
    <row r="515" spans="1:5" x14ac:dyDescent="0.25">
      <c r="A515" s="15" t="s">
        <v>39</v>
      </c>
      <c r="B515" s="16" t="s">
        <v>293</v>
      </c>
      <c r="C515" s="16" t="s">
        <v>58</v>
      </c>
      <c r="D515" s="24">
        <v>46387</v>
      </c>
      <c r="E515" s="72">
        <v>125000</v>
      </c>
    </row>
    <row r="516" spans="1:5" x14ac:dyDescent="0.25">
      <c r="A516" s="15" t="s">
        <v>39</v>
      </c>
      <c r="B516" s="16" t="s">
        <v>294</v>
      </c>
      <c r="C516" s="16" t="s">
        <v>57</v>
      </c>
      <c r="D516" s="24">
        <v>46387</v>
      </c>
      <c r="E516" s="72">
        <v>30000</v>
      </c>
    </row>
    <row r="517" spans="1:5" x14ac:dyDescent="0.25">
      <c r="A517" s="15" t="s">
        <v>39</v>
      </c>
      <c r="B517" s="16" t="s">
        <v>295</v>
      </c>
      <c r="C517" s="16" t="s">
        <v>56</v>
      </c>
      <c r="D517" s="24">
        <v>46387</v>
      </c>
      <c r="E517" s="72">
        <v>50000</v>
      </c>
    </row>
    <row r="518" spans="1:5" x14ac:dyDescent="0.25">
      <c r="A518" s="15" t="s">
        <v>39</v>
      </c>
      <c r="B518" s="16" t="s">
        <v>296</v>
      </c>
      <c r="C518" s="16" t="s">
        <v>57</v>
      </c>
      <c r="D518" s="24">
        <v>46508</v>
      </c>
      <c r="E518" s="72">
        <v>450000</v>
      </c>
    </row>
    <row r="519" spans="1:5" x14ac:dyDescent="0.25">
      <c r="A519" s="15" t="s">
        <v>39</v>
      </c>
      <c r="B519" s="16" t="s">
        <v>297</v>
      </c>
      <c r="C519" s="16" t="s">
        <v>57</v>
      </c>
      <c r="D519" s="24">
        <v>46568</v>
      </c>
      <c r="E519" s="72">
        <v>112000</v>
      </c>
    </row>
    <row r="520" spans="1:5" x14ac:dyDescent="0.25">
      <c r="A520" s="15" t="s">
        <v>39</v>
      </c>
      <c r="B520" s="16" t="s">
        <v>298</v>
      </c>
      <c r="C520" s="16" t="s">
        <v>57</v>
      </c>
      <c r="D520" s="24">
        <v>46387</v>
      </c>
      <c r="E520" s="72">
        <v>15000</v>
      </c>
    </row>
    <row r="521" spans="1:5" x14ac:dyDescent="0.25">
      <c r="A521" s="15" t="s">
        <v>39</v>
      </c>
      <c r="B521" s="16" t="s">
        <v>299</v>
      </c>
      <c r="C521" s="16" t="s">
        <v>57</v>
      </c>
      <c r="D521" s="24">
        <v>46568</v>
      </c>
      <c r="E521" s="72">
        <v>25000</v>
      </c>
    </row>
    <row r="522" spans="1:5" x14ac:dyDescent="0.25">
      <c r="A522" s="15" t="s">
        <v>39</v>
      </c>
      <c r="B522" s="16" t="s">
        <v>300</v>
      </c>
      <c r="C522" s="16" t="s">
        <v>57</v>
      </c>
      <c r="D522" s="24">
        <v>46387</v>
      </c>
      <c r="E522" s="72">
        <v>50000</v>
      </c>
    </row>
    <row r="523" spans="1:5" x14ac:dyDescent="0.25">
      <c r="A523" s="15" t="s">
        <v>39</v>
      </c>
      <c r="B523" s="16" t="s">
        <v>301</v>
      </c>
      <c r="C523" s="16" t="s">
        <v>57</v>
      </c>
      <c r="D523" s="24">
        <v>46387</v>
      </c>
      <c r="E523" s="72">
        <v>20000</v>
      </c>
    </row>
    <row r="524" spans="1:5" x14ac:dyDescent="0.25">
      <c r="A524" s="15" t="s">
        <v>39</v>
      </c>
      <c r="B524" s="16" t="s">
        <v>302</v>
      </c>
      <c r="C524" s="16" t="s">
        <v>57</v>
      </c>
      <c r="D524" s="24">
        <v>46387</v>
      </c>
      <c r="E524" s="72">
        <v>75000</v>
      </c>
    </row>
    <row r="525" spans="1:5" x14ac:dyDescent="0.25">
      <c r="A525" s="15" t="s">
        <v>39</v>
      </c>
      <c r="B525" s="16" t="s">
        <v>303</v>
      </c>
      <c r="C525" s="16" t="s">
        <v>57</v>
      </c>
      <c r="D525" s="24">
        <v>46387</v>
      </c>
      <c r="E525" s="72">
        <v>330000</v>
      </c>
    </row>
    <row r="526" spans="1:5" x14ac:dyDescent="0.25">
      <c r="A526" s="15" t="s">
        <v>39</v>
      </c>
      <c r="B526" s="16" t="s">
        <v>304</v>
      </c>
      <c r="C526" s="16" t="s">
        <v>57</v>
      </c>
      <c r="D526" s="24">
        <v>46387</v>
      </c>
      <c r="E526" s="72">
        <v>90000</v>
      </c>
    </row>
    <row r="527" spans="1:5" x14ac:dyDescent="0.25">
      <c r="A527" s="15" t="s">
        <v>39</v>
      </c>
      <c r="B527" s="16" t="s">
        <v>305</v>
      </c>
      <c r="C527" s="16" t="s">
        <v>57</v>
      </c>
      <c r="D527" s="24">
        <v>46388</v>
      </c>
      <c r="E527" s="57">
        <v>3000000</v>
      </c>
    </row>
    <row r="528" spans="1:5" x14ac:dyDescent="0.25">
      <c r="A528" s="15" t="s">
        <v>39</v>
      </c>
      <c r="B528" s="16" t="s">
        <v>184</v>
      </c>
      <c r="C528" s="16" t="s">
        <v>57</v>
      </c>
      <c r="D528" s="24">
        <v>46226</v>
      </c>
      <c r="E528" s="73">
        <v>383364</v>
      </c>
    </row>
    <row r="529" spans="1:5" x14ac:dyDescent="0.25">
      <c r="A529" s="15" t="s">
        <v>39</v>
      </c>
      <c r="B529" s="16" t="s">
        <v>185</v>
      </c>
      <c r="C529" s="16" t="s">
        <v>57</v>
      </c>
      <c r="D529" s="24">
        <v>46226</v>
      </c>
      <c r="E529" s="73">
        <v>543816</v>
      </c>
    </row>
    <row r="530" spans="1:5" x14ac:dyDescent="0.25">
      <c r="A530" s="15" t="s">
        <v>39</v>
      </c>
      <c r="B530" s="16" t="s">
        <v>186</v>
      </c>
      <c r="C530" s="16" t="s">
        <v>57</v>
      </c>
      <c r="D530" s="24">
        <v>46276</v>
      </c>
      <c r="E530" s="73">
        <v>54000</v>
      </c>
    </row>
    <row r="531" spans="1:5" x14ac:dyDescent="0.25">
      <c r="A531" s="15" t="s">
        <v>39</v>
      </c>
      <c r="B531" s="16" t="s">
        <v>187</v>
      </c>
      <c r="C531" s="16" t="s">
        <v>60</v>
      </c>
      <c r="D531" s="24">
        <v>46286</v>
      </c>
      <c r="E531" s="73">
        <v>90000</v>
      </c>
    </row>
    <row r="532" spans="1:5" x14ac:dyDescent="0.25">
      <c r="A532" s="15" t="s">
        <v>39</v>
      </c>
      <c r="B532" s="16" t="s">
        <v>188</v>
      </c>
      <c r="C532" s="16" t="s">
        <v>60</v>
      </c>
      <c r="D532" s="24">
        <v>46286</v>
      </c>
      <c r="E532" s="73">
        <v>28000</v>
      </c>
    </row>
    <row r="533" spans="1:5" x14ac:dyDescent="0.25">
      <c r="A533" s="15" t="s">
        <v>39</v>
      </c>
      <c r="B533" s="16" t="s">
        <v>306</v>
      </c>
      <c r="C533" s="16" t="s">
        <v>57</v>
      </c>
      <c r="D533" s="27"/>
      <c r="E533" s="32">
        <v>55680</v>
      </c>
    </row>
    <row r="534" spans="1:5" x14ac:dyDescent="0.25">
      <c r="A534" s="15" t="s">
        <v>39</v>
      </c>
      <c r="B534" s="16" t="s">
        <v>307</v>
      </c>
      <c r="C534" s="16" t="s">
        <v>57</v>
      </c>
      <c r="D534" s="27"/>
      <c r="E534" s="32">
        <v>107000</v>
      </c>
    </row>
    <row r="535" spans="1:5" x14ac:dyDescent="0.25">
      <c r="A535" s="15" t="s">
        <v>39</v>
      </c>
      <c r="B535" s="16" t="s">
        <v>308</v>
      </c>
      <c r="C535" s="16" t="s">
        <v>57</v>
      </c>
      <c r="D535" s="27"/>
      <c r="E535" s="32">
        <v>225060</v>
      </c>
    </row>
    <row r="536" spans="1:5" x14ac:dyDescent="0.25">
      <c r="A536" s="15" t="s">
        <v>39</v>
      </c>
      <c r="B536" s="16" t="s">
        <v>309</v>
      </c>
      <c r="C536" s="16" t="s">
        <v>60</v>
      </c>
      <c r="D536" s="27"/>
      <c r="E536" s="32">
        <v>11000</v>
      </c>
    </row>
    <row r="537" spans="1:5" x14ac:dyDescent="0.25">
      <c r="A537" s="15" t="s">
        <v>39</v>
      </c>
      <c r="B537" s="16" t="s">
        <v>310</v>
      </c>
      <c r="C537" s="16" t="s">
        <v>60</v>
      </c>
      <c r="D537" s="24">
        <v>46357</v>
      </c>
      <c r="E537" s="32">
        <v>50000</v>
      </c>
    </row>
    <row r="538" spans="1:5" x14ac:dyDescent="0.25">
      <c r="A538" s="15" t="s">
        <v>39</v>
      </c>
      <c r="B538" s="16" t="s">
        <v>311</v>
      </c>
      <c r="C538" s="16" t="s">
        <v>60</v>
      </c>
      <c r="D538" s="24">
        <v>46327</v>
      </c>
      <c r="E538" s="55">
        <v>75000</v>
      </c>
    </row>
    <row r="539" spans="1:5" x14ac:dyDescent="0.25">
      <c r="A539" s="15" t="s">
        <v>39</v>
      </c>
      <c r="B539" s="28" t="s">
        <v>312</v>
      </c>
      <c r="C539" s="28" t="s">
        <v>57</v>
      </c>
      <c r="D539" s="78">
        <v>46235</v>
      </c>
      <c r="E539" s="79">
        <v>318000</v>
      </c>
    </row>
    <row r="540" spans="1:5" x14ac:dyDescent="0.25">
      <c r="A540" s="15" t="s">
        <v>39</v>
      </c>
      <c r="B540" s="28" t="s">
        <v>313</v>
      </c>
      <c r="C540" s="28" t="s">
        <v>55</v>
      </c>
      <c r="D540" s="78" t="s">
        <v>314</v>
      </c>
      <c r="E540" s="79">
        <v>391000</v>
      </c>
    </row>
    <row r="541" spans="1:5" x14ac:dyDescent="0.25">
      <c r="A541" s="15" t="s">
        <v>39</v>
      </c>
      <c r="B541" s="28" t="s">
        <v>315</v>
      </c>
      <c r="C541" s="28" t="s">
        <v>55</v>
      </c>
      <c r="D541" s="80" t="s">
        <v>314</v>
      </c>
      <c r="E541" s="79">
        <v>150000</v>
      </c>
    </row>
    <row r="542" spans="1:5" x14ac:dyDescent="0.25">
      <c r="A542" s="15" t="s">
        <v>39</v>
      </c>
      <c r="B542" s="28" t="s">
        <v>316</v>
      </c>
      <c r="C542" s="28" t="s">
        <v>56</v>
      </c>
      <c r="D542" s="78">
        <v>46296</v>
      </c>
      <c r="E542" s="79">
        <v>200000</v>
      </c>
    </row>
    <row r="543" spans="1:5" x14ac:dyDescent="0.25">
      <c r="A543" s="15" t="s">
        <v>39</v>
      </c>
      <c r="B543" s="28" t="s">
        <v>317</v>
      </c>
      <c r="C543" s="28" t="s">
        <v>57</v>
      </c>
      <c r="D543" s="78">
        <v>46357</v>
      </c>
      <c r="E543" s="79">
        <v>40000</v>
      </c>
    </row>
    <row r="544" spans="1:5" x14ac:dyDescent="0.25">
      <c r="A544" s="15" t="s">
        <v>39</v>
      </c>
      <c r="B544" s="28" t="s">
        <v>318</v>
      </c>
      <c r="C544" s="28" t="s">
        <v>57</v>
      </c>
      <c r="D544" s="78">
        <v>46310</v>
      </c>
      <c r="E544" s="79">
        <v>250000</v>
      </c>
    </row>
    <row r="545" spans="1:5" x14ac:dyDescent="0.25">
      <c r="A545" s="15" t="s">
        <v>39</v>
      </c>
      <c r="B545" s="28" t="s">
        <v>319</v>
      </c>
      <c r="C545" s="28" t="s">
        <v>56</v>
      </c>
      <c r="D545" s="78">
        <v>46280</v>
      </c>
      <c r="E545" s="79">
        <v>40000</v>
      </c>
    </row>
    <row r="546" spans="1:5" x14ac:dyDescent="0.25">
      <c r="A546" s="15" t="s">
        <v>39</v>
      </c>
      <c r="B546" s="28" t="s">
        <v>320</v>
      </c>
      <c r="C546" s="28" t="s">
        <v>56</v>
      </c>
      <c r="D546" s="24">
        <v>46327</v>
      </c>
      <c r="E546" s="79">
        <v>522000</v>
      </c>
    </row>
    <row r="547" spans="1:5" x14ac:dyDescent="0.25">
      <c r="A547" s="15" t="s">
        <v>39</v>
      </c>
      <c r="B547" s="16" t="s">
        <v>321</v>
      </c>
      <c r="C547" s="16" t="s">
        <v>55</v>
      </c>
      <c r="D547" s="24">
        <v>46569</v>
      </c>
      <c r="E547" s="57">
        <v>15906250</v>
      </c>
    </row>
    <row r="548" spans="1:5" x14ac:dyDescent="0.25">
      <c r="A548" s="15" t="s">
        <v>39</v>
      </c>
      <c r="B548" s="16" t="s">
        <v>322</v>
      </c>
      <c r="C548" s="16" t="s">
        <v>56</v>
      </c>
      <c r="D548" s="24">
        <v>46958</v>
      </c>
      <c r="E548" s="57">
        <v>2893624.8</v>
      </c>
    </row>
    <row r="549" spans="1:5" x14ac:dyDescent="0.25">
      <c r="A549" s="15" t="s">
        <v>39</v>
      </c>
      <c r="B549" s="16" t="s">
        <v>323</v>
      </c>
      <c r="C549" s="16" t="s">
        <v>56</v>
      </c>
      <c r="D549" s="24">
        <v>46477</v>
      </c>
      <c r="E549" s="57">
        <v>2800000</v>
      </c>
    </row>
    <row r="550" spans="1:5" x14ac:dyDescent="0.25">
      <c r="A550" s="15" t="s">
        <v>39</v>
      </c>
      <c r="B550" s="16" t="s">
        <v>324</v>
      </c>
      <c r="C550" s="16" t="s">
        <v>55</v>
      </c>
      <c r="D550" s="24">
        <v>46387</v>
      </c>
      <c r="E550" s="57">
        <v>786000</v>
      </c>
    </row>
    <row r="551" spans="1:5" x14ac:dyDescent="0.25">
      <c r="A551" s="15" t="s">
        <v>39</v>
      </c>
      <c r="B551" s="16" t="s">
        <v>325</v>
      </c>
      <c r="C551" s="16" t="s">
        <v>55</v>
      </c>
      <c r="D551" s="24">
        <v>46568</v>
      </c>
      <c r="E551" s="57">
        <v>670543.1</v>
      </c>
    </row>
    <row r="552" spans="1:5" x14ac:dyDescent="0.25">
      <c r="A552" s="15" t="s">
        <v>39</v>
      </c>
      <c r="B552" s="16" t="s">
        <v>326</v>
      </c>
      <c r="C552" s="16" t="s">
        <v>56</v>
      </c>
      <c r="D552" s="24">
        <v>46568</v>
      </c>
      <c r="E552" s="57">
        <v>393000</v>
      </c>
    </row>
    <row r="553" spans="1:5" x14ac:dyDescent="0.25">
      <c r="A553" s="15" t="s">
        <v>39</v>
      </c>
      <c r="B553" s="16" t="s">
        <v>327</v>
      </c>
      <c r="C553" s="16" t="s">
        <v>55</v>
      </c>
      <c r="D553" s="24">
        <v>46934</v>
      </c>
      <c r="E553" s="57">
        <v>383940</v>
      </c>
    </row>
    <row r="554" spans="1:5" x14ac:dyDescent="0.25">
      <c r="A554" s="15" t="s">
        <v>39</v>
      </c>
      <c r="B554" s="16" t="s">
        <v>328</v>
      </c>
      <c r="C554" s="16" t="s">
        <v>55</v>
      </c>
      <c r="D554" s="24">
        <v>46387</v>
      </c>
      <c r="E554" s="57">
        <v>334980</v>
      </c>
    </row>
    <row r="555" spans="1:5" x14ac:dyDescent="0.25">
      <c r="A555" s="15" t="s">
        <v>39</v>
      </c>
      <c r="B555" s="16" t="s">
        <v>329</v>
      </c>
      <c r="C555" s="16" t="s">
        <v>55</v>
      </c>
      <c r="D555" s="24">
        <v>46477</v>
      </c>
      <c r="E555" s="57">
        <v>308124</v>
      </c>
    </row>
    <row r="556" spans="1:5" x14ac:dyDescent="0.25">
      <c r="A556" s="15" t="s">
        <v>39</v>
      </c>
      <c r="B556" s="16" t="s">
        <v>330</v>
      </c>
      <c r="C556" s="16" t="s">
        <v>55</v>
      </c>
      <c r="D556" s="24">
        <v>46248</v>
      </c>
      <c r="E556" s="57">
        <v>300000</v>
      </c>
    </row>
    <row r="557" spans="1:5" x14ac:dyDescent="0.25">
      <c r="A557" s="15" t="s">
        <v>39</v>
      </c>
      <c r="B557" s="16" t="s">
        <v>331</v>
      </c>
      <c r="C557" s="16" t="s">
        <v>56</v>
      </c>
      <c r="D557" s="24">
        <v>46568</v>
      </c>
      <c r="E557" s="57">
        <v>229670</v>
      </c>
    </row>
    <row r="558" spans="1:5" x14ac:dyDescent="0.25">
      <c r="A558" s="15" t="s">
        <v>39</v>
      </c>
      <c r="B558" s="16" t="s">
        <v>332</v>
      </c>
      <c r="C558" s="16" t="s">
        <v>55</v>
      </c>
      <c r="D558" s="24">
        <v>46477</v>
      </c>
      <c r="E558" s="57">
        <v>229670</v>
      </c>
    </row>
    <row r="559" spans="1:5" x14ac:dyDescent="0.25">
      <c r="A559" s="15" t="s">
        <v>39</v>
      </c>
      <c r="B559" s="28" t="s">
        <v>333</v>
      </c>
      <c r="C559" s="16" t="s">
        <v>55</v>
      </c>
      <c r="D559" s="24">
        <v>46235</v>
      </c>
      <c r="E559" s="57">
        <v>166000</v>
      </c>
    </row>
    <row r="560" spans="1:5" x14ac:dyDescent="0.25">
      <c r="A560" s="15" t="s">
        <v>39</v>
      </c>
      <c r="B560" s="28" t="s">
        <v>334</v>
      </c>
      <c r="C560" s="16" t="s">
        <v>55</v>
      </c>
      <c r="D560" s="27">
        <v>46446</v>
      </c>
      <c r="E560" s="57">
        <v>162225</v>
      </c>
    </row>
    <row r="561" spans="1:5" x14ac:dyDescent="0.25">
      <c r="A561" s="15" t="s">
        <v>39</v>
      </c>
      <c r="B561" s="28" t="s">
        <v>335</v>
      </c>
      <c r="C561" s="16" t="s">
        <v>56</v>
      </c>
      <c r="D561" s="27">
        <v>46691</v>
      </c>
      <c r="E561" s="57">
        <v>130800</v>
      </c>
    </row>
    <row r="562" spans="1:5" x14ac:dyDescent="0.25">
      <c r="A562" s="15" t="s">
        <v>39</v>
      </c>
      <c r="B562" s="28" t="s">
        <v>336</v>
      </c>
      <c r="C562" s="16" t="s">
        <v>55</v>
      </c>
      <c r="D562" s="24">
        <v>46560</v>
      </c>
      <c r="E562" s="57">
        <v>120000</v>
      </c>
    </row>
    <row r="563" spans="1:5" x14ac:dyDescent="0.25">
      <c r="A563" s="15" t="s">
        <v>39</v>
      </c>
      <c r="B563" s="28" t="s">
        <v>337</v>
      </c>
      <c r="C563" s="16" t="s">
        <v>55</v>
      </c>
      <c r="D563" s="24">
        <v>46873</v>
      </c>
      <c r="E563" s="57">
        <v>81600</v>
      </c>
    </row>
    <row r="564" spans="1:5" x14ac:dyDescent="0.25">
      <c r="A564" s="15" t="s">
        <v>39</v>
      </c>
      <c r="B564" s="28" t="s">
        <v>338</v>
      </c>
      <c r="C564" s="16" t="s">
        <v>55</v>
      </c>
      <c r="D564" s="24">
        <v>46600</v>
      </c>
      <c r="E564" s="57">
        <v>18972</v>
      </c>
    </row>
    <row r="565" spans="1:5" x14ac:dyDescent="0.25">
      <c r="A565" s="15" t="s">
        <v>39</v>
      </c>
      <c r="B565" s="28" t="s">
        <v>339</v>
      </c>
      <c r="C565" s="16" t="s">
        <v>55</v>
      </c>
      <c r="D565" s="24">
        <v>46528</v>
      </c>
      <c r="E565" s="57">
        <v>12993</v>
      </c>
    </row>
    <row r="566" spans="1:5" x14ac:dyDescent="0.25">
      <c r="A566" s="15" t="s">
        <v>39</v>
      </c>
      <c r="B566" s="16" t="s">
        <v>340</v>
      </c>
      <c r="C566" s="16" t="s">
        <v>58</v>
      </c>
      <c r="D566" s="24">
        <v>46660</v>
      </c>
      <c r="E566" s="57">
        <v>10400</v>
      </c>
    </row>
    <row r="567" spans="1:5" x14ac:dyDescent="0.25">
      <c r="A567" s="15" t="s">
        <v>39</v>
      </c>
      <c r="B567" s="16" t="s">
        <v>341</v>
      </c>
      <c r="C567" s="16" t="s">
        <v>60</v>
      </c>
      <c r="D567" s="24">
        <v>46417</v>
      </c>
      <c r="E567" s="57">
        <v>10000</v>
      </c>
    </row>
    <row r="568" spans="1:5" x14ac:dyDescent="0.25">
      <c r="A568" s="15" t="s">
        <v>39</v>
      </c>
      <c r="B568" s="16" t="s">
        <v>342</v>
      </c>
      <c r="C568" s="16" t="s">
        <v>60</v>
      </c>
      <c r="D568" s="24">
        <v>46417</v>
      </c>
      <c r="E568" s="57">
        <v>60000</v>
      </c>
    </row>
    <row r="569" spans="1:5" x14ac:dyDescent="0.25">
      <c r="A569" s="15" t="s">
        <v>39</v>
      </c>
      <c r="B569" s="16" t="s">
        <v>343</v>
      </c>
      <c r="C569" s="16" t="s">
        <v>60</v>
      </c>
      <c r="D569" s="24">
        <v>46568</v>
      </c>
      <c r="E569" s="57">
        <v>70000</v>
      </c>
    </row>
    <row r="570" spans="1:5" x14ac:dyDescent="0.25">
      <c r="A570" s="15" t="s">
        <v>39</v>
      </c>
      <c r="B570" s="16" t="s">
        <v>344</v>
      </c>
      <c r="C570" s="16" t="s">
        <v>60</v>
      </c>
      <c r="D570" s="24">
        <v>46568</v>
      </c>
      <c r="E570" s="57">
        <v>50000</v>
      </c>
    </row>
    <row r="571" spans="1:5" x14ac:dyDescent="0.25">
      <c r="A571" s="15" t="s">
        <v>39</v>
      </c>
      <c r="B571" s="16" t="s">
        <v>345</v>
      </c>
      <c r="C571" s="16" t="s">
        <v>56</v>
      </c>
      <c r="D571" s="24">
        <v>46568</v>
      </c>
      <c r="E571" s="57">
        <v>300000</v>
      </c>
    </row>
    <row r="572" spans="1:5" x14ac:dyDescent="0.25">
      <c r="A572" s="15" t="s">
        <v>39</v>
      </c>
      <c r="B572" s="16" t="s">
        <v>346</v>
      </c>
      <c r="C572" s="16" t="s">
        <v>60</v>
      </c>
      <c r="D572" s="24">
        <v>46417</v>
      </c>
      <c r="E572" s="57">
        <v>30000</v>
      </c>
    </row>
    <row r="573" spans="1:5" x14ac:dyDescent="0.25">
      <c r="A573" s="15" t="s">
        <v>39</v>
      </c>
      <c r="B573" s="16" t="s">
        <v>347</v>
      </c>
      <c r="C573" s="16" t="s">
        <v>60</v>
      </c>
      <c r="D573" s="24">
        <v>46461</v>
      </c>
      <c r="E573" s="57">
        <v>60000</v>
      </c>
    </row>
    <row r="574" spans="1:5" x14ac:dyDescent="0.25">
      <c r="A574" s="15" t="s">
        <v>39</v>
      </c>
      <c r="B574" s="16" t="s">
        <v>348</v>
      </c>
      <c r="C574" s="16" t="s">
        <v>57</v>
      </c>
      <c r="D574" s="24">
        <v>46568</v>
      </c>
      <c r="E574" s="57">
        <v>160000</v>
      </c>
    </row>
    <row r="575" spans="1:5" x14ac:dyDescent="0.25">
      <c r="A575" s="15" t="s">
        <v>39</v>
      </c>
      <c r="B575" s="16" t="s">
        <v>349</v>
      </c>
      <c r="C575" s="16" t="s">
        <v>60</v>
      </c>
      <c r="D575" s="24">
        <v>46417</v>
      </c>
      <c r="E575" s="57">
        <v>20000</v>
      </c>
    </row>
    <row r="576" spans="1:5" x14ac:dyDescent="0.25">
      <c r="A576" s="15" t="s">
        <v>39</v>
      </c>
      <c r="B576" s="16" t="s">
        <v>350</v>
      </c>
      <c r="C576" s="16" t="s">
        <v>60</v>
      </c>
      <c r="D576" s="24">
        <v>46568</v>
      </c>
      <c r="E576" s="57">
        <v>30000</v>
      </c>
    </row>
    <row r="577" spans="1:5" x14ac:dyDescent="0.25">
      <c r="A577" s="15" t="s">
        <v>39</v>
      </c>
      <c r="B577" s="16" t="s">
        <v>351</v>
      </c>
      <c r="C577" s="16" t="s">
        <v>56</v>
      </c>
      <c r="D577" s="24">
        <v>46568</v>
      </c>
      <c r="E577" s="57">
        <v>105000</v>
      </c>
    </row>
    <row r="578" spans="1:5" x14ac:dyDescent="0.25">
      <c r="A578" s="15" t="s">
        <v>39</v>
      </c>
      <c r="B578" s="28" t="s">
        <v>352</v>
      </c>
      <c r="C578" s="16" t="s">
        <v>60</v>
      </c>
      <c r="D578" s="24">
        <v>46461</v>
      </c>
      <c r="E578" s="57">
        <v>75000</v>
      </c>
    </row>
    <row r="579" spans="1:5" x14ac:dyDescent="0.25">
      <c r="A579" s="15" t="s">
        <v>39</v>
      </c>
      <c r="B579" s="28" t="s">
        <v>353</v>
      </c>
      <c r="C579" s="16" t="s">
        <v>60</v>
      </c>
      <c r="D579" s="24">
        <v>46461</v>
      </c>
      <c r="E579" s="57">
        <v>12000</v>
      </c>
    </row>
    <row r="580" spans="1:5" x14ac:dyDescent="0.25">
      <c r="A580" s="15" t="s">
        <v>39</v>
      </c>
      <c r="B580" s="28" t="s">
        <v>354</v>
      </c>
      <c r="C580" s="16" t="s">
        <v>60</v>
      </c>
      <c r="D580" s="24">
        <v>46461</v>
      </c>
      <c r="E580" s="57">
        <v>12000</v>
      </c>
    </row>
    <row r="581" spans="1:5" x14ac:dyDescent="0.25">
      <c r="A581" s="15" t="s">
        <v>39</v>
      </c>
      <c r="B581" s="28" t="s">
        <v>355</v>
      </c>
      <c r="C581" s="16" t="s">
        <v>60</v>
      </c>
      <c r="D581" s="24">
        <v>46417</v>
      </c>
      <c r="E581" s="57">
        <v>12000</v>
      </c>
    </row>
    <row r="582" spans="1:5" x14ac:dyDescent="0.25">
      <c r="A582" s="15" t="s">
        <v>39</v>
      </c>
      <c r="B582" s="28" t="s">
        <v>356</v>
      </c>
      <c r="C582" s="16" t="s">
        <v>57</v>
      </c>
      <c r="D582" s="24">
        <v>46568</v>
      </c>
      <c r="E582" s="57">
        <v>100000</v>
      </c>
    </row>
    <row r="583" spans="1:5" x14ac:dyDescent="0.25">
      <c r="A583" s="15" t="s">
        <v>39</v>
      </c>
      <c r="B583" s="28" t="s">
        <v>357</v>
      </c>
      <c r="C583" s="16" t="s">
        <v>60</v>
      </c>
      <c r="D583" s="24">
        <v>46461</v>
      </c>
      <c r="E583" s="57">
        <v>13000</v>
      </c>
    </row>
    <row r="584" spans="1:5" x14ac:dyDescent="0.25">
      <c r="A584" s="15" t="s">
        <v>39</v>
      </c>
      <c r="B584" s="28" t="s">
        <v>358</v>
      </c>
      <c r="C584" s="16" t="s">
        <v>60</v>
      </c>
      <c r="D584" s="24">
        <v>46417</v>
      </c>
      <c r="E584" s="57">
        <v>12000</v>
      </c>
    </row>
    <row r="585" spans="1:5" x14ac:dyDescent="0.25">
      <c r="A585" s="15" t="s">
        <v>39</v>
      </c>
      <c r="B585" s="16" t="s">
        <v>359</v>
      </c>
      <c r="C585" s="16" t="s">
        <v>56</v>
      </c>
      <c r="D585" s="24">
        <v>46568</v>
      </c>
      <c r="E585" s="57">
        <v>464190</v>
      </c>
    </row>
    <row r="586" spans="1:5" x14ac:dyDescent="0.25">
      <c r="A586" s="15" t="s">
        <v>39</v>
      </c>
      <c r="B586" s="16" t="s">
        <v>360</v>
      </c>
      <c r="C586" s="16" t="s">
        <v>56</v>
      </c>
      <c r="D586" s="24">
        <v>46568</v>
      </c>
      <c r="E586" s="57">
        <v>154730</v>
      </c>
    </row>
    <row r="587" spans="1:5" x14ac:dyDescent="0.25">
      <c r="A587" s="15" t="s">
        <v>39</v>
      </c>
      <c r="B587" s="16" t="s">
        <v>361</v>
      </c>
      <c r="C587" s="16" t="s">
        <v>57</v>
      </c>
      <c r="D587" s="24">
        <v>46568</v>
      </c>
      <c r="E587" s="57">
        <v>210000</v>
      </c>
    </row>
    <row r="588" spans="1:5" x14ac:dyDescent="0.25">
      <c r="A588" s="15" t="s">
        <v>39</v>
      </c>
      <c r="B588" s="16" t="s">
        <v>362</v>
      </c>
      <c r="C588" s="16" t="s">
        <v>60</v>
      </c>
      <c r="D588" s="24">
        <v>46461</v>
      </c>
      <c r="E588" s="57">
        <v>25000</v>
      </c>
    </row>
    <row r="589" spans="1:5" x14ac:dyDescent="0.25">
      <c r="A589" s="38" t="s">
        <v>50</v>
      </c>
      <c r="B589" s="31" t="s">
        <v>93</v>
      </c>
      <c r="C589" s="31" t="s">
        <v>55</v>
      </c>
      <c r="D589" s="37">
        <v>46296</v>
      </c>
      <c r="E589" s="41">
        <v>326400</v>
      </c>
    </row>
    <row r="590" spans="1:5" ht="27.6" x14ac:dyDescent="0.25">
      <c r="A590" s="38" t="s">
        <v>50</v>
      </c>
      <c r="B590" s="31" t="s">
        <v>94</v>
      </c>
      <c r="C590" s="31" t="s">
        <v>55</v>
      </c>
      <c r="D590" s="37">
        <v>46539</v>
      </c>
      <c r="E590" s="41">
        <v>176000</v>
      </c>
    </row>
    <row r="591" spans="1:5" ht="27.6" x14ac:dyDescent="0.25">
      <c r="A591" s="38" t="s">
        <v>50</v>
      </c>
      <c r="B591" s="31" t="s">
        <v>95</v>
      </c>
      <c r="C591" s="31" t="s">
        <v>55</v>
      </c>
      <c r="D591" s="37">
        <v>46508</v>
      </c>
      <c r="E591" s="41">
        <v>852235</v>
      </c>
    </row>
    <row r="592" spans="1:5" ht="27.6" x14ac:dyDescent="0.25">
      <c r="A592" s="38" t="s">
        <v>50</v>
      </c>
      <c r="B592" s="31" t="s">
        <v>96</v>
      </c>
      <c r="C592" s="31" t="s">
        <v>59</v>
      </c>
      <c r="D592" s="37">
        <v>46388</v>
      </c>
      <c r="E592" s="41">
        <v>9500</v>
      </c>
    </row>
    <row r="593" spans="1:5" ht="27.6" x14ac:dyDescent="0.25">
      <c r="A593" s="38" t="s">
        <v>50</v>
      </c>
      <c r="B593" s="31" t="s">
        <v>97</v>
      </c>
      <c r="C593" s="31" t="s">
        <v>55</v>
      </c>
      <c r="D593" s="37">
        <v>46296</v>
      </c>
      <c r="E593" s="41">
        <v>900390</v>
      </c>
    </row>
    <row r="594" spans="1:5" x14ac:dyDescent="0.25">
      <c r="A594" s="38" t="s">
        <v>50</v>
      </c>
      <c r="B594" s="31" t="s">
        <v>98</v>
      </c>
      <c r="C594" s="31" t="s">
        <v>55</v>
      </c>
      <c r="D594" s="37">
        <v>46478</v>
      </c>
      <c r="E594" s="41">
        <v>202000</v>
      </c>
    </row>
    <row r="595" spans="1:5" x14ac:dyDescent="0.25">
      <c r="A595" s="38" t="s">
        <v>50</v>
      </c>
      <c r="B595" s="31" t="s">
        <v>99</v>
      </c>
      <c r="C595" s="31" t="s">
        <v>55</v>
      </c>
      <c r="D595" s="37">
        <v>46539</v>
      </c>
      <c r="E595" s="42">
        <v>423243.12</v>
      </c>
    </row>
    <row r="596" spans="1:5" x14ac:dyDescent="0.25">
      <c r="A596" s="38" t="s">
        <v>50</v>
      </c>
      <c r="B596" s="31" t="s">
        <v>100</v>
      </c>
      <c r="C596" s="31" t="s">
        <v>55</v>
      </c>
      <c r="D596" s="37">
        <v>46447</v>
      </c>
      <c r="E596" s="41">
        <v>8000</v>
      </c>
    </row>
    <row r="597" spans="1:5" x14ac:dyDescent="0.25">
      <c r="A597" s="38" t="s">
        <v>50</v>
      </c>
      <c r="B597" s="31" t="s">
        <v>101</v>
      </c>
      <c r="C597" s="31" t="s">
        <v>55</v>
      </c>
      <c r="D597" s="37">
        <v>46283</v>
      </c>
      <c r="E597" s="41">
        <v>48000</v>
      </c>
    </row>
    <row r="598" spans="1:5" x14ac:dyDescent="0.25">
      <c r="A598" s="38" t="s">
        <v>50</v>
      </c>
      <c r="B598" s="31" t="s">
        <v>102</v>
      </c>
      <c r="C598" s="31" t="s">
        <v>55</v>
      </c>
      <c r="D598" s="37">
        <v>46419</v>
      </c>
      <c r="E598" s="41">
        <v>210000</v>
      </c>
    </row>
    <row r="599" spans="1:5" x14ac:dyDescent="0.25">
      <c r="A599" s="38" t="s">
        <v>50</v>
      </c>
      <c r="B599" s="31" t="s">
        <v>103</v>
      </c>
      <c r="C599" s="31" t="s">
        <v>56</v>
      </c>
      <c r="D599" s="37">
        <v>46357</v>
      </c>
      <c r="E599" s="43">
        <v>160000</v>
      </c>
    </row>
    <row r="600" spans="1:5" x14ac:dyDescent="0.25">
      <c r="A600" s="38" t="s">
        <v>50</v>
      </c>
      <c r="B600" s="31" t="s">
        <v>104</v>
      </c>
      <c r="C600" s="31" t="s">
        <v>56</v>
      </c>
      <c r="D600" s="37">
        <v>46357</v>
      </c>
      <c r="E600" s="43">
        <v>300000</v>
      </c>
    </row>
    <row r="601" spans="1:5" x14ac:dyDescent="0.25">
      <c r="A601" s="38" t="s">
        <v>50</v>
      </c>
      <c r="B601" s="31" t="s">
        <v>105</v>
      </c>
      <c r="C601" s="31" t="s">
        <v>58</v>
      </c>
      <c r="D601" s="37">
        <v>46357</v>
      </c>
      <c r="E601" s="43">
        <v>400000</v>
      </c>
    </row>
    <row r="602" spans="1:5" x14ac:dyDescent="0.25">
      <c r="A602" s="38" t="s">
        <v>50</v>
      </c>
      <c r="B602" s="31" t="s">
        <v>106</v>
      </c>
      <c r="C602" s="31" t="s">
        <v>56</v>
      </c>
      <c r="D602" s="37">
        <v>46341</v>
      </c>
      <c r="E602" s="43">
        <v>4700000</v>
      </c>
    </row>
    <row r="603" spans="1:5" ht="27.6" x14ac:dyDescent="0.25">
      <c r="A603" s="38" t="s">
        <v>50</v>
      </c>
      <c r="B603" s="31" t="s">
        <v>107</v>
      </c>
      <c r="C603" s="31" t="s">
        <v>56</v>
      </c>
      <c r="D603" s="37">
        <v>46357</v>
      </c>
      <c r="E603" s="43">
        <v>320000</v>
      </c>
    </row>
    <row r="604" spans="1:5" x14ac:dyDescent="0.25">
      <c r="A604" s="38" t="s">
        <v>50</v>
      </c>
      <c r="B604" s="31" t="s">
        <v>108</v>
      </c>
      <c r="C604" s="31" t="s">
        <v>58</v>
      </c>
      <c r="D604" s="37">
        <v>46341</v>
      </c>
      <c r="E604" s="43">
        <v>250000</v>
      </c>
    </row>
    <row r="605" spans="1:5" ht="14.4" thickBot="1" x14ac:dyDescent="0.3">
      <c r="A605" s="44" t="s">
        <v>50</v>
      </c>
      <c r="B605" s="45" t="s">
        <v>109</v>
      </c>
      <c r="C605" s="45" t="s">
        <v>56</v>
      </c>
      <c r="D605" s="46">
        <v>46508</v>
      </c>
      <c r="E605" s="47">
        <v>1350000</v>
      </c>
    </row>
  </sheetData>
  <mergeCells count="3">
    <mergeCell ref="A7:E7"/>
    <mergeCell ref="A3:E6"/>
    <mergeCell ref="A2:E2"/>
  </mergeCells>
  <dataValidations count="27">
    <dataValidation type="list" allowBlank="1" showInputMessage="1" showErrorMessage="1" sqref="A10:A11 A14 A20 A23:A25 A37:A41 A257:A297 A114:A200 A316:A317 A253:A254 A234:A242 A339:A348 A355:A369 A371:A373 A98 A103:A112" xr:uid="{29213077-1868-4729-9A56-F4DA5EBC827C}">
      <formula1>$F$10:$F$58</formula1>
    </dataValidation>
    <dataValidation type="list" showInputMessage="1" showErrorMessage="1" sqref="C9:C11 C13:C14 C19:C25 C36:C41 C316:C318 C96:C184 C338:C339 C347:C373 C293:C297" xr:uid="{8442EB9D-B0E2-4D12-973A-46B6FDD2D432}">
      <formula1>$F$60:$F$65</formula1>
    </dataValidation>
    <dataValidation type="list" allowBlank="1" showInputMessage="1" showErrorMessage="1" sqref="A9 A13 A19 A21:A22 A36 A99:A102 A113 A318 A255:A256 A354 A370 A96:A97 A233 A338" xr:uid="{0A0A4274-63A4-4638-92B3-8B6BF82ED137}">
      <formula1>$F$9:$F$58</formula1>
    </dataValidation>
    <dataValidation type="list" showInputMessage="1" showErrorMessage="1" sqref="C12 C15:C18 C26:C35 C42:C60 C319 C449:C496 C528:C538" xr:uid="{766E00F6-42EC-4ABD-9637-D5EA9DD3062A}">
      <formula1>$F$59:$F$64</formula1>
    </dataValidation>
    <dataValidation type="list" allowBlank="1" showInputMessage="1" showErrorMessage="1" sqref="A12 A15:A17 A26 A42:A54 A319 A449:A496 A528:A538" xr:uid="{FB025CEA-85CF-44D6-93E3-87C8BD4A77F0}">
      <formula1>$F$9:$F$57</formula1>
    </dataValidation>
    <dataValidation type="list" allowBlank="1" showInputMessage="1" showErrorMessage="1" sqref="A18 A27:A35 A55:A60" xr:uid="{70A949DA-CAC2-4F10-9ADD-4EB292148F0C}">
      <formula1>$F$10:$F$57</formula1>
    </dataValidation>
    <dataValidation type="list" allowBlank="1" showInputMessage="1" showErrorMessage="1" sqref="A349:A353" xr:uid="{78878DDA-EB3C-4AB9-96DA-0B230133715D}">
      <formula1>$F$11:$F$58</formula1>
    </dataValidation>
    <dataValidation type="list" allowBlank="1" showInputMessage="1" showErrorMessage="1" sqref="A320" xr:uid="{4F8BF4C5-CE3A-42FE-B716-F558FB3B3C5B}">
      <formula1>$F$9:$F$41</formula1>
    </dataValidation>
    <dataValidation type="list" allowBlank="1" showInputMessage="1" showErrorMessage="1" sqref="A321:A337" xr:uid="{E0D03DC9-2549-4E6D-A685-9A4C45075402}">
      <formula1>$F$10:$F$41</formula1>
    </dataValidation>
    <dataValidation type="list" showInputMessage="1" showErrorMessage="1" sqref="C320:C337" xr:uid="{25BD1FC2-E1B0-4785-8483-6CD28B332FFA}">
      <formula1>$F$43:$F$48</formula1>
    </dataValidation>
    <dataValidation type="list" showInputMessage="1" showErrorMessage="1" sqref="C547:C566" xr:uid="{6571D009-6301-4A51-99DD-634A7E071022}">
      <formula1>#REF!</formula1>
    </dataValidation>
    <dataValidation type="list" showInputMessage="1" showErrorMessage="1" sqref="C497:C499 C504:C527" xr:uid="{FC79AA9E-EF29-40C0-9909-6C01B0884992}">
      <formula1>$F$46:$F$51</formula1>
    </dataValidation>
    <dataValidation type="list" allowBlank="1" showInputMessage="1" showErrorMessage="1" sqref="A497:A499 A503:A506 A513:A527" xr:uid="{5591EDC6-A0B8-4DBE-81B3-1CF48579D260}">
      <formula1>$F$9:$F$44</formula1>
    </dataValidation>
    <dataValidation type="list" allowBlank="1" showInputMessage="1" showErrorMessage="1" sqref="A437:A448 A421:A430 A374:A378 A539:A546" xr:uid="{009B092B-338A-4783-98A0-B07D61F764D9}">
      <formula1>$F$9:$F$83</formula1>
    </dataValidation>
    <dataValidation type="list" showInputMessage="1" showErrorMessage="1" sqref="C374:C378 C439:C448 C437 C421:C430 C539:C546" xr:uid="{017FC813-DF73-42C0-BB90-3B91F90F16A5}">
      <formula1>$F$85:$F$90</formula1>
    </dataValidation>
    <dataValidation type="list" allowBlank="1" showInputMessage="1" showErrorMessage="1" sqref="B298:B299 A298:A315" xr:uid="{0934FDB9-E541-4269-86AC-2420C8C865C4}">
      <formula1>$F$9:$F$48</formula1>
    </dataValidation>
    <dataValidation type="list" showInputMessage="1" showErrorMessage="1" sqref="C298:C315" xr:uid="{AB34B454-3331-4C06-B610-E178FF3D60E9}">
      <formula1>$F$50:$F$55</formula1>
    </dataValidation>
    <dataValidation type="list" allowBlank="1" showInputMessage="1" showErrorMessage="1" sqref="A243:A252" xr:uid="{016C6D98-C4A4-4636-A48D-67CE857C4A67}">
      <formula1>$F$10:$F$60</formula1>
    </dataValidation>
    <dataValidation type="list" showInputMessage="1" showErrorMessage="1" sqref="C243:C252" xr:uid="{C6A893E6-2E48-49BA-993C-EA481BC894B2}">
      <formula1>$F$62:$F$101</formula1>
    </dataValidation>
    <dataValidation type="list" showInputMessage="1" showErrorMessage="1" sqref="C253:C292 C233:C242" xr:uid="{F2BB0F91-68CC-42E1-8129-F1D91FF8A55C}">
      <formula1>$F$60:$F$99</formula1>
    </dataValidation>
    <dataValidation type="list" allowBlank="1" showInputMessage="1" showErrorMessage="1" sqref="A203:A232" xr:uid="{CC3EFCDC-FE02-403F-A257-6390F82A01C5}">
      <formula1>$F$9:$F$51</formula1>
    </dataValidation>
    <dataValidation type="list" showInputMessage="1" showErrorMessage="1" sqref="C203:C232" xr:uid="{F29C19F0-16FE-4E5B-A532-6BEB5D057254}">
      <formula1>$F$53:$F$58</formula1>
    </dataValidation>
    <dataValidation type="list" allowBlank="1" showInputMessage="1" showErrorMessage="1" sqref="A61:A81" xr:uid="{5D4ED505-C950-4D84-B74A-B3320E497B34}">
      <formula1>$F$9:$F$54</formula1>
    </dataValidation>
    <dataValidation type="list" showInputMessage="1" showErrorMessage="1" sqref="C68:C81" xr:uid="{6679AA98-BE0B-4652-B4C8-082AA05D9F76}">
      <formula1>$F$56:$F$61</formula1>
    </dataValidation>
    <dataValidation type="list" allowBlank="1" showInputMessage="1" showErrorMessage="1" sqref="A84:A87 A95" xr:uid="{A30A8CFD-22DF-46A6-A2AD-3EC3E1A45AAC}">
      <formula1>$F$10:$F$47</formula1>
    </dataValidation>
    <dataValidation type="list" showInputMessage="1" showErrorMessage="1" sqref="C82:C87 C90 C92:C95" xr:uid="{74943E77-3D0E-45EE-85C8-3386ED48CB53}">
      <formula1>$F$49:$F$54</formula1>
    </dataValidation>
    <dataValidation type="list" allowBlank="1" showInputMessage="1" showErrorMessage="1" sqref="A82" xr:uid="{6A66F7FF-C307-48EE-BC2E-4BFC3075944E}">
      <formula1>$F$9:$F$47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56CB-2DC2-4066-BEA4-B6A6A549EC9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State of Montana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Spatzierath, Lauren</dc:creator>
  <cp:lastModifiedBy>Lubick, Anna</cp:lastModifiedBy>
  <dcterms:created xsi:type="dcterms:W3CDTF">2024-07-22T18:49:09Z</dcterms:created>
  <dcterms:modified xsi:type="dcterms:W3CDTF">2026-09-29T20:47:42Z</dcterms:modified>
</cp:coreProperties>
</file>