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X0161\AppData\Local\Microsoft\Windows\INetCache\Content.Outlook\1HW2B357\"/>
    </mc:Choice>
  </mc:AlternateContent>
  <xr:revisionPtr revIDLastSave="0" documentId="13_ncr:1_{DCB9BD64-C1CD-4BBC-9D66-C7181A41990E}" xr6:coauthVersionLast="45" xr6:coauthVersionMax="45" xr10:uidLastSave="{00000000-0000-0000-0000-000000000000}"/>
  <bookViews>
    <workbookView xWindow="-110" yWindow="-110" windowWidth="19420" windowHeight="10420" xr2:uid="{303A6061-0F46-47B0-A867-CEC169132D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9" i="1"/>
  <c r="E63" i="1" s="1"/>
  <c r="C10" i="1"/>
  <c r="C11" i="1"/>
  <c r="C12" i="1"/>
  <c r="G12" i="1" s="1"/>
  <c r="C13" i="1"/>
  <c r="C14" i="1"/>
  <c r="C15" i="1"/>
  <c r="G15" i="1" s="1"/>
  <c r="C16" i="1"/>
  <c r="C17" i="1"/>
  <c r="C18" i="1"/>
  <c r="G18" i="1" s="1"/>
  <c r="C19" i="1"/>
  <c r="C20" i="1"/>
  <c r="C21" i="1"/>
  <c r="G21" i="1" s="1"/>
  <c r="C22" i="1"/>
  <c r="C23" i="1"/>
  <c r="C24" i="1"/>
  <c r="G24" i="1" s="1"/>
  <c r="C25" i="1"/>
  <c r="C26" i="1"/>
  <c r="C27" i="1"/>
  <c r="G27" i="1" s="1"/>
  <c r="C28" i="1"/>
  <c r="C29" i="1"/>
  <c r="C30" i="1"/>
  <c r="G30" i="1" s="1"/>
  <c r="C31" i="1"/>
  <c r="C32" i="1"/>
  <c r="C33" i="1"/>
  <c r="G33" i="1" s="1"/>
  <c r="C34" i="1"/>
  <c r="C35" i="1"/>
  <c r="C36" i="1"/>
  <c r="G36" i="1" s="1"/>
  <c r="C37" i="1"/>
  <c r="C38" i="1"/>
  <c r="C39" i="1"/>
  <c r="G39" i="1" s="1"/>
  <c r="C40" i="1"/>
  <c r="C41" i="1"/>
  <c r="C42" i="1"/>
  <c r="G42" i="1" s="1"/>
  <c r="C43" i="1"/>
  <c r="C44" i="1"/>
  <c r="C45" i="1"/>
  <c r="G45" i="1" s="1"/>
  <c r="C46" i="1"/>
  <c r="C47" i="1"/>
  <c r="C48" i="1"/>
  <c r="G48" i="1" s="1"/>
  <c r="C49" i="1"/>
  <c r="C50" i="1"/>
  <c r="C51" i="1"/>
  <c r="G51" i="1" s="1"/>
  <c r="C52" i="1"/>
  <c r="C53" i="1"/>
  <c r="C54" i="1"/>
  <c r="G54" i="1" s="1"/>
  <c r="C55" i="1"/>
  <c r="C56" i="1"/>
  <c r="C57" i="1"/>
  <c r="G57" i="1" s="1"/>
  <c r="C58" i="1"/>
  <c r="C59" i="1"/>
  <c r="C60" i="1"/>
  <c r="G60" i="1" s="1"/>
  <c r="C61" i="1"/>
  <c r="C9" i="1"/>
  <c r="B63" i="1"/>
  <c r="G9" i="1" l="1"/>
  <c r="G59" i="1"/>
  <c r="G56" i="1"/>
  <c r="G53" i="1"/>
  <c r="G50" i="1"/>
  <c r="G47" i="1"/>
  <c r="G44" i="1"/>
  <c r="G41" i="1"/>
  <c r="G38" i="1"/>
  <c r="G35" i="1"/>
  <c r="G32" i="1"/>
  <c r="G29" i="1"/>
  <c r="G26" i="1"/>
  <c r="G23" i="1"/>
  <c r="G20" i="1"/>
  <c r="G17" i="1"/>
  <c r="G14" i="1"/>
  <c r="G11" i="1"/>
  <c r="G61" i="1"/>
  <c r="G55" i="1"/>
  <c r="G49" i="1"/>
  <c r="G46" i="1"/>
  <c r="G43" i="1"/>
  <c r="G40" i="1"/>
  <c r="G37" i="1"/>
  <c r="G34" i="1"/>
  <c r="G28" i="1"/>
  <c r="G25" i="1"/>
  <c r="G22" i="1"/>
  <c r="G19" i="1"/>
  <c r="G16" i="1"/>
  <c r="G13" i="1"/>
  <c r="G10" i="1"/>
  <c r="G63" i="1" s="1"/>
  <c r="G58" i="1"/>
  <c r="G52" i="1"/>
  <c r="G31" i="1"/>
  <c r="C63" i="1"/>
</calcChain>
</file>

<file path=xl/sharedStrings.xml><?xml version="1.0" encoding="utf-8"?>
<sst xmlns="http://schemas.openxmlformats.org/spreadsheetml/2006/main" count="70" uniqueCount="66">
  <si>
    <t>STATE OF MONTANA</t>
  </si>
  <si>
    <t>9-1-1 PROGRAM</t>
  </si>
  <si>
    <t>TOTAL</t>
  </si>
  <si>
    <t>GOVERNMENT ENTITY</t>
  </si>
  <si>
    <t>$ DIST</t>
  </si>
  <si>
    <t>%</t>
  </si>
  <si>
    <t>DEER LODGE COUNTY TREASURER</t>
  </si>
  <si>
    <t>BEAVERHEAD COUNTY TREASURER</t>
  </si>
  <si>
    <t>BIG HORN COUNTY TREASURER</t>
  </si>
  <si>
    <t>BLAINE COUNTY TREASURER</t>
  </si>
  <si>
    <t>BLACKFEET TRIBE</t>
  </si>
  <si>
    <t>BROADWATER COUNTY TREASURER</t>
  </si>
  <si>
    <t>BUTTE SILVER BOW COUNTY TREASURER</t>
  </si>
  <si>
    <t>CARBON COUNTY TREASURER</t>
  </si>
  <si>
    <t>GREAT FALLS CITY TREASURER</t>
  </si>
  <si>
    <t>LEWISTOWN CITY OF TREASURER</t>
  </si>
  <si>
    <t>CHOUTEAU COUNTY TREASURER</t>
  </si>
  <si>
    <t>MILES CITY TREASURER</t>
  </si>
  <si>
    <t>DANIELS COUNTY TREASURER</t>
  </si>
  <si>
    <t>GLENDIVE CITY OF TREASURER</t>
  </si>
  <si>
    <t>FALLON COUNTY TREASURER</t>
  </si>
  <si>
    <t>FLATHEAD COUNTY TREASURER</t>
  </si>
  <si>
    <t>GALLATIN COUNTY TREASURER</t>
  </si>
  <si>
    <t>GLACIER COUNTY TREASURER</t>
  </si>
  <si>
    <t>GRANITE COUNTY TREASURER</t>
  </si>
  <si>
    <t>HILL COUNTY TREASURER</t>
  </si>
  <si>
    <t>JEFFERSON COUNTY TREASURER</t>
  </si>
  <si>
    <t>LAKE COUNTY TREASURER</t>
  </si>
  <si>
    <t>LAUREL CITY OF TREASURER</t>
  </si>
  <si>
    <t>HELENA CITY TREASURER</t>
  </si>
  <si>
    <t>LIBERTY COUNTY TREASURER</t>
  </si>
  <si>
    <t>LINCOLN COUNTY TREASURER</t>
  </si>
  <si>
    <t>MADISON COUNTY TREASURER</t>
  </si>
  <si>
    <t>MCCONE COUNTY TREASURER</t>
  </si>
  <si>
    <t>MEAGHER COUNTY TREASURER</t>
  </si>
  <si>
    <t>MINERAL COUNTY TREASURER</t>
  </si>
  <si>
    <t>MISSOULA COUNTY TREASURER</t>
  </si>
  <si>
    <t>MUSSELSHELL COUNTY TREASURER</t>
  </si>
  <si>
    <t>PARK COUNTY TREASURER</t>
  </si>
  <si>
    <t>PHILLIPS COUNTY TREASURER</t>
  </si>
  <si>
    <t>PONDERA COUNTY TREASURER</t>
  </si>
  <si>
    <t>POWDER RIVER COUNTY TREASURER</t>
  </si>
  <si>
    <t>COUNTY OF POWELL TREASURER</t>
  </si>
  <si>
    <t>RAVALLI COUNTY TREASURER</t>
  </si>
  <si>
    <t>RICHLAND COUNTY TREASURER</t>
  </si>
  <si>
    <t>ROOSEVELT COUNTY TREASURER</t>
  </si>
  <si>
    <t>ROSEBUD COUNTY TREASURER</t>
  </si>
  <si>
    <t>SANDERS COUNTY TREASURER</t>
  </si>
  <si>
    <t>SHERIDAN COUNTY TREASURER</t>
  </si>
  <si>
    <t>STILLWATER COUNTY TREASURER</t>
  </si>
  <si>
    <t>SWEET GRASS COUNTY TREASURER</t>
  </si>
  <si>
    <t>TETON COUNTY TREASURER</t>
  </si>
  <si>
    <t>TOOLE COUNTY TREASURER</t>
  </si>
  <si>
    <t>VALLEY COUNTY TREASURER</t>
  </si>
  <si>
    <t>WEST YELLOWSTONE TOWN OF</t>
  </si>
  <si>
    <t>WHEATLAND COUNTY TREASURER</t>
  </si>
  <si>
    <t>BILLINGS CITY OF TREASURER</t>
  </si>
  <si>
    <t>SFY = State Fiscal Year</t>
  </si>
  <si>
    <t>DIST = Distribution</t>
  </si>
  <si>
    <t>% = Proportion</t>
  </si>
  <si>
    <t>ROCKY BOY TRIBE</t>
  </si>
  <si>
    <t>NORTHERN CHEYENNE TRIBE</t>
  </si>
  <si>
    <t>PSAP Quarterly Distirbution Formula</t>
  </si>
  <si>
    <t>FOR EXAMPLE PURPOSES ONLY</t>
  </si>
  <si>
    <t>SFY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</si>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</sst>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Unicode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5" fillId="0" borderId="5" xfId="2" applyNumberFormat="1" applyFont="1" applyBorder="1"/>
    <xf numFmtId="0" fontId="3" fillId="0" borderId="5" xfId="0" applyFont="1" applyBorder="1"/>
    <xf numFmtId="49" fontId="6" fillId="0" borderId="5" xfId="2" applyNumberFormat="1" applyFont="1" applyBorder="1" applyAlignment="1">
      <alignment horizontal="center"/>
    </xf>
    <xf numFmtId="10" fontId="3" fillId="0" borderId="5" xfId="0" applyNumberFormat="1" applyFont="1" applyBorder="1"/>
    <xf numFmtId="165" fontId="3" fillId="0" borderId="5" xfId="0" applyNumberFormat="1" applyFont="1" applyBorder="1"/>
    <xf numFmtId="166" fontId="2" fillId="2" borderId="6" xfId="1" applyNumberFormat="1" applyFont="1" applyFill="1" applyBorder="1"/>
    <xf numFmtId="166" fontId="2" fillId="3" borderId="6" xfId="1" applyNumberFormat="1" applyFont="1" applyFill="1" applyBorder="1"/>
    <xf numFmtId="0" fontId="2" fillId="0" borderId="0" xfId="0" applyFont="1" applyAlignment="1">
      <alignment horizontal="center"/>
    </xf>
    <xf numFmtId="10" fontId="2" fillId="0" borderId="5" xfId="0" applyNumberFormat="1" applyFont="1" applyBorder="1"/>
    <xf numFmtId="166" fontId="2" fillId="0" borderId="5" xfId="0" applyNumberFormat="1" applyFont="1" applyBorder="1"/>
    <xf numFmtId="0" fontId="2" fillId="0" borderId="5" xfId="0" applyFont="1" applyBorder="1"/>
    <xf numFmtId="166" fontId="2" fillId="4" borderId="5" xfId="0" applyNumberFormat="1" applyFont="1" applyFill="1" applyBorder="1"/>
    <xf numFmtId="164" fontId="7" fillId="5" borderId="0" xfId="0" applyNumberFormat="1" applyFont="1" applyFill="1" applyAlignment="1">
      <alignment horizontal="left"/>
    </xf>
  </cellXfs>
  <cellStyles count="3">
    <cellStyle name="Currency" xfId="1" builtinId="4"/>
    <cellStyle name="Normal" xfId="0" builtinId="0"/>
    <cellStyle name="Normal 2" xfId="2" xr:uid="{2D96758B-C948-47E8-8671-8E344E2AB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38883-5932-49E6-915F-E6422578F4C2}">
  <dimension ref="A1:G67"/>
  <sheetViews>
    <sheetView tabSelected="1" workbookViewId="0">
      <selection activeCell="A7" sqref="A7"/>
    </sheetView>
  </sheetViews>
  <sheetFormatPr defaultColWidth="9.1796875" defaultRowHeight="15.5"/>
  <cols>
    <col min="1" max="1" width="49.7265625" style="2" bestFit="1" customWidth="1"/>
    <col min="2" max="2" width="9.08984375" style="2" bestFit="1" customWidth="1"/>
    <col min="3" max="3" width="13.453125" style="2" bestFit="1" customWidth="1"/>
    <col min="4" max="4" width="5.6328125" style="2" customWidth="1"/>
    <col min="5" max="5" width="11.7265625" style="2" bestFit="1" customWidth="1"/>
    <col min="6" max="6" width="5.6328125" style="2" customWidth="1"/>
    <col min="7" max="7" width="15" style="2" bestFit="1" customWidth="1"/>
    <col min="8" max="16384" width="9.1796875" style="2"/>
  </cols>
  <sheetData>
    <row r="1" spans="1:7">
      <c r="A1" s="1" t="s">
        <v>0</v>
      </c>
    </row>
    <row r="2" spans="1:7">
      <c r="A2" s="1" t="s">
        <v>1</v>
      </c>
    </row>
    <row r="3" spans="1:7">
      <c r="A3" s="1" t="s">
        <v>62</v>
      </c>
    </row>
    <row r="4" spans="1:7" ht="16" thickBot="1">
      <c r="A4" s="21" t="s">
        <v>63</v>
      </c>
    </row>
    <row r="5" spans="1:7" ht="16" thickBot="1">
      <c r="A5" s="1"/>
      <c r="C5" s="14">
        <v>9500000</v>
      </c>
      <c r="E5" s="15">
        <v>9050000</v>
      </c>
    </row>
    <row r="6" spans="1:7">
      <c r="C6" s="4" t="s">
        <v>64</v>
      </c>
      <c r="E6" s="5" t="s">
        <v>64</v>
      </c>
    </row>
    <row r="7" spans="1:7">
      <c r="C7" s="5" t="s">
        <v>2</v>
      </c>
      <c r="E7" s="5" t="s">
        <v>2</v>
      </c>
    </row>
    <row r="8" spans="1:7" s="3" customFormat="1">
      <c r="A8" s="6" t="s">
        <v>3</v>
      </c>
      <c r="B8" s="8" t="s">
        <v>5</v>
      </c>
      <c r="C8" s="7" t="s">
        <v>4</v>
      </c>
      <c r="E8" s="5" t="s">
        <v>4</v>
      </c>
      <c r="G8" s="16" t="s">
        <v>65</v>
      </c>
    </row>
    <row r="9" spans="1:7">
      <c r="A9" s="9" t="s">
        <v>6</v>
      </c>
      <c r="B9" s="12">
        <v>1.0703426077121979E-2</v>
      </c>
      <c r="C9" s="13">
        <f t="shared" ref="C9:C40" si="0">$C$5*B9</f>
        <v>101682.5477326588</v>
      </c>
      <c r="D9" s="10"/>
      <c r="E9" s="13">
        <f t="shared" ref="E9:E40" si="1">$E$5*B9</f>
        <v>96866.005997953907</v>
      </c>
      <c r="F9" s="10"/>
      <c r="G9" s="13">
        <f>E9-C9</f>
        <v>-4816.5417347048933</v>
      </c>
    </row>
    <row r="10" spans="1:7">
      <c r="A10" s="9" t="s">
        <v>7</v>
      </c>
      <c r="B10" s="12">
        <v>1.0703426077121979E-2</v>
      </c>
      <c r="C10" s="13">
        <f t="shared" si="0"/>
        <v>101682.5477326588</v>
      </c>
      <c r="D10" s="10"/>
      <c r="E10" s="13">
        <f t="shared" si="1"/>
        <v>96866.005997953907</v>
      </c>
      <c r="F10" s="10"/>
      <c r="G10" s="13">
        <f t="shared" ref="G10:G61" si="2">E10-C10</f>
        <v>-4816.5417347048933</v>
      </c>
    </row>
    <row r="11" spans="1:7">
      <c r="A11" s="9" t="s">
        <v>8</v>
      </c>
      <c r="B11" s="12">
        <v>9.313190462913153E-3</v>
      </c>
      <c r="C11" s="13">
        <f t="shared" si="0"/>
        <v>88475.309397674951</v>
      </c>
      <c r="D11" s="10"/>
      <c r="E11" s="13">
        <f t="shared" si="1"/>
        <v>84284.373689364031</v>
      </c>
      <c r="F11" s="10"/>
      <c r="G11" s="13">
        <f t="shared" si="2"/>
        <v>-4190.9357083109207</v>
      </c>
    </row>
    <row r="12" spans="1:7">
      <c r="A12" s="9" t="s">
        <v>9</v>
      </c>
      <c r="B12" s="12">
        <v>1.0703426077121979E-2</v>
      </c>
      <c r="C12" s="13">
        <f t="shared" si="0"/>
        <v>101682.5477326588</v>
      </c>
      <c r="D12" s="10"/>
      <c r="E12" s="13">
        <f t="shared" si="1"/>
        <v>96866.005997953907</v>
      </c>
      <c r="F12" s="10"/>
      <c r="G12" s="13">
        <f t="shared" si="2"/>
        <v>-4816.5417347048933</v>
      </c>
    </row>
    <row r="13" spans="1:7">
      <c r="A13" s="9" t="s">
        <v>10</v>
      </c>
      <c r="B13" s="12">
        <v>9.1911706933849972E-3</v>
      </c>
      <c r="C13" s="13">
        <f t="shared" si="0"/>
        <v>87316.121587157468</v>
      </c>
      <c r="D13" s="10"/>
      <c r="E13" s="13">
        <f t="shared" si="1"/>
        <v>83180.094775134232</v>
      </c>
      <c r="F13" s="10"/>
      <c r="G13" s="13">
        <f t="shared" si="2"/>
        <v>-4136.0268120232358</v>
      </c>
    </row>
    <row r="14" spans="1:7">
      <c r="A14" s="9" t="s">
        <v>11</v>
      </c>
      <c r="B14" s="12">
        <v>1.0703426077121979E-2</v>
      </c>
      <c r="C14" s="13">
        <f t="shared" si="0"/>
        <v>101682.5477326588</v>
      </c>
      <c r="D14" s="10"/>
      <c r="E14" s="13">
        <f t="shared" si="1"/>
        <v>96866.005997953907</v>
      </c>
      <c r="F14" s="10"/>
      <c r="G14" s="13">
        <f t="shared" si="2"/>
        <v>-4816.5417347048933</v>
      </c>
    </row>
    <row r="15" spans="1:7">
      <c r="A15" s="9" t="s">
        <v>12</v>
      </c>
      <c r="B15" s="12">
        <v>2.4347232702324206E-2</v>
      </c>
      <c r="C15" s="13">
        <f t="shared" si="0"/>
        <v>231298.71067207996</v>
      </c>
      <c r="D15" s="10"/>
      <c r="E15" s="13">
        <f t="shared" si="1"/>
        <v>220342.45595603407</v>
      </c>
      <c r="F15" s="10"/>
      <c r="G15" s="13">
        <f t="shared" si="2"/>
        <v>-10956.254716045893</v>
      </c>
    </row>
    <row r="16" spans="1:7">
      <c r="A16" s="9" t="s">
        <v>13</v>
      </c>
      <c r="B16" s="12">
        <v>1.0703426391349464E-2</v>
      </c>
      <c r="C16" s="13">
        <f t="shared" si="0"/>
        <v>101682.5507178199</v>
      </c>
      <c r="D16" s="10"/>
      <c r="E16" s="13">
        <f t="shared" si="1"/>
        <v>96866.008841712639</v>
      </c>
      <c r="F16" s="10"/>
      <c r="G16" s="13">
        <f t="shared" si="2"/>
        <v>-4816.5418761072651</v>
      </c>
    </row>
    <row r="17" spans="1:7">
      <c r="A17" s="9" t="s">
        <v>14</v>
      </c>
      <c r="B17" s="12">
        <v>5.8234711411056711E-2</v>
      </c>
      <c r="C17" s="13">
        <f t="shared" si="0"/>
        <v>553229.75840503874</v>
      </c>
      <c r="D17" s="10"/>
      <c r="E17" s="13">
        <f t="shared" si="1"/>
        <v>527024.13827006321</v>
      </c>
      <c r="F17" s="10"/>
      <c r="G17" s="13">
        <f t="shared" si="2"/>
        <v>-26205.620134975528</v>
      </c>
    </row>
    <row r="18" spans="1:7">
      <c r="A18" s="9" t="s">
        <v>15</v>
      </c>
      <c r="B18" s="12">
        <v>3.2110281373640789E-2</v>
      </c>
      <c r="C18" s="13">
        <f t="shared" si="0"/>
        <v>305047.67304958752</v>
      </c>
      <c r="D18" s="10"/>
      <c r="E18" s="13">
        <f t="shared" si="1"/>
        <v>290598.04643144913</v>
      </c>
      <c r="F18" s="10"/>
      <c r="G18" s="13">
        <f t="shared" si="2"/>
        <v>-14449.626618138398</v>
      </c>
    </row>
    <row r="19" spans="1:7">
      <c r="A19" s="9" t="s">
        <v>16</v>
      </c>
      <c r="B19" s="12">
        <v>8.377877690030705E-3</v>
      </c>
      <c r="C19" s="13">
        <f t="shared" si="0"/>
        <v>79589.838055291693</v>
      </c>
      <c r="D19" s="10"/>
      <c r="E19" s="13">
        <f t="shared" si="1"/>
        <v>75819.79309477788</v>
      </c>
      <c r="F19" s="10"/>
      <c r="G19" s="13">
        <f t="shared" si="2"/>
        <v>-3770.0449605138128</v>
      </c>
    </row>
    <row r="20" spans="1:7">
      <c r="A20" s="9" t="s">
        <v>17</v>
      </c>
      <c r="B20" s="12">
        <v>2.140685110681901E-2</v>
      </c>
      <c r="C20" s="13">
        <f t="shared" si="0"/>
        <v>203365.0855147806</v>
      </c>
      <c r="D20" s="10"/>
      <c r="E20" s="13">
        <f t="shared" si="1"/>
        <v>193732.00251671203</v>
      </c>
      <c r="F20" s="10"/>
      <c r="G20" s="13">
        <f t="shared" si="2"/>
        <v>-9633.0829980685667</v>
      </c>
    </row>
    <row r="21" spans="1:7">
      <c r="A21" s="9" t="s">
        <v>18</v>
      </c>
      <c r="B21" s="12">
        <v>1.0703426077121979E-2</v>
      </c>
      <c r="C21" s="13">
        <f t="shared" si="0"/>
        <v>101682.5477326588</v>
      </c>
      <c r="D21" s="10"/>
      <c r="E21" s="13">
        <f t="shared" si="1"/>
        <v>96866.005997953907</v>
      </c>
      <c r="F21" s="10"/>
      <c r="G21" s="13">
        <f t="shared" si="2"/>
        <v>-4816.5417347048933</v>
      </c>
    </row>
    <row r="22" spans="1:7">
      <c r="A22" s="9" t="s">
        <v>19</v>
      </c>
      <c r="B22" s="12">
        <v>1.0703426077121979E-2</v>
      </c>
      <c r="C22" s="13">
        <f t="shared" si="0"/>
        <v>101682.5477326588</v>
      </c>
      <c r="D22" s="10"/>
      <c r="E22" s="13">
        <f t="shared" si="1"/>
        <v>96866.005997953907</v>
      </c>
      <c r="F22" s="10"/>
      <c r="G22" s="13">
        <f t="shared" si="2"/>
        <v>-4816.5417347048933</v>
      </c>
    </row>
    <row r="23" spans="1:7">
      <c r="A23" s="9" t="s">
        <v>20</v>
      </c>
      <c r="B23" s="12">
        <v>4.2813707450762767E-2</v>
      </c>
      <c r="C23" s="13">
        <f t="shared" si="0"/>
        <v>406730.22078224627</v>
      </c>
      <c r="D23" s="10"/>
      <c r="E23" s="13">
        <f t="shared" si="1"/>
        <v>387464.05242940306</v>
      </c>
      <c r="F23" s="10"/>
      <c r="G23" s="13">
        <f t="shared" si="2"/>
        <v>-19266.168352843204</v>
      </c>
    </row>
    <row r="24" spans="1:7">
      <c r="A24" s="9" t="s">
        <v>21</v>
      </c>
      <c r="B24" s="12">
        <v>6.5138477791747668E-2</v>
      </c>
      <c r="C24" s="13">
        <f t="shared" si="0"/>
        <v>618815.53902160283</v>
      </c>
      <c r="D24" s="10"/>
      <c r="E24" s="13">
        <f t="shared" si="1"/>
        <v>589503.22401531634</v>
      </c>
      <c r="F24" s="10"/>
      <c r="G24" s="13">
        <f t="shared" si="2"/>
        <v>-29312.315006286488</v>
      </c>
    </row>
    <row r="25" spans="1:7">
      <c r="A25" s="9" t="s">
        <v>22</v>
      </c>
      <c r="B25" s="12">
        <v>6.3210538200154112E-2</v>
      </c>
      <c r="C25" s="13">
        <f t="shared" si="0"/>
        <v>600500.1129014641</v>
      </c>
      <c r="D25" s="10"/>
      <c r="E25" s="13">
        <f t="shared" si="1"/>
        <v>572055.3707113947</v>
      </c>
      <c r="F25" s="10"/>
      <c r="G25" s="13">
        <f t="shared" si="2"/>
        <v>-28444.742190069403</v>
      </c>
    </row>
    <row r="26" spans="1:7">
      <c r="A26" s="9" t="s">
        <v>23</v>
      </c>
      <c r="B26" s="12">
        <v>3.1006166643271853E-3</v>
      </c>
      <c r="C26" s="13">
        <f t="shared" si="0"/>
        <v>29455.858311108259</v>
      </c>
      <c r="D26" s="10"/>
      <c r="E26" s="13">
        <f t="shared" si="1"/>
        <v>28060.580812161028</v>
      </c>
      <c r="F26" s="10"/>
      <c r="G26" s="13">
        <f t="shared" si="2"/>
        <v>-1395.2774989472309</v>
      </c>
    </row>
    <row r="27" spans="1:7">
      <c r="A27" s="9" t="s">
        <v>24</v>
      </c>
      <c r="B27" s="12">
        <v>1.0703426077121979E-2</v>
      </c>
      <c r="C27" s="13">
        <f t="shared" si="0"/>
        <v>101682.5477326588</v>
      </c>
      <c r="D27" s="10"/>
      <c r="E27" s="13">
        <f t="shared" si="1"/>
        <v>96866.005997953907</v>
      </c>
      <c r="F27" s="10"/>
      <c r="G27" s="13">
        <f t="shared" si="2"/>
        <v>-4816.5417347048933</v>
      </c>
    </row>
    <row r="28" spans="1:7">
      <c r="A28" s="9" t="s">
        <v>25</v>
      </c>
      <c r="B28" s="12">
        <v>1.0627712964624938E-2</v>
      </c>
      <c r="C28" s="13">
        <f t="shared" si="0"/>
        <v>100963.27316393692</v>
      </c>
      <c r="D28" s="10"/>
      <c r="E28" s="13">
        <f t="shared" si="1"/>
        <v>96180.802329855695</v>
      </c>
      <c r="F28" s="10"/>
      <c r="G28" s="13">
        <f t="shared" si="2"/>
        <v>-4782.4708340812213</v>
      </c>
    </row>
    <row r="29" spans="1:7">
      <c r="A29" s="9" t="s">
        <v>26</v>
      </c>
      <c r="B29" s="12">
        <v>1.0703426077121979E-2</v>
      </c>
      <c r="C29" s="13">
        <f t="shared" si="0"/>
        <v>101682.5477326588</v>
      </c>
      <c r="D29" s="10"/>
      <c r="E29" s="13">
        <f t="shared" si="1"/>
        <v>96866.005997953907</v>
      </c>
      <c r="F29" s="10"/>
      <c r="G29" s="13">
        <f t="shared" si="2"/>
        <v>-4816.5417347048933</v>
      </c>
    </row>
    <row r="30" spans="1:7">
      <c r="A30" s="9" t="s">
        <v>27</v>
      </c>
      <c r="B30" s="12">
        <v>2.042543697219561E-2</v>
      </c>
      <c r="C30" s="13">
        <f t="shared" si="0"/>
        <v>194041.6512358583</v>
      </c>
      <c r="D30" s="10"/>
      <c r="E30" s="13">
        <f t="shared" si="1"/>
        <v>184850.20459837027</v>
      </c>
      <c r="F30" s="10"/>
      <c r="G30" s="13">
        <f t="shared" si="2"/>
        <v>-9191.4466374880285</v>
      </c>
    </row>
    <row r="31" spans="1:7">
      <c r="A31" s="9" t="s">
        <v>28</v>
      </c>
      <c r="B31" s="12">
        <v>4.8195782196343902E-3</v>
      </c>
      <c r="C31" s="13">
        <f t="shared" si="0"/>
        <v>45785.993086526709</v>
      </c>
      <c r="D31" s="10"/>
      <c r="E31" s="13">
        <f t="shared" si="1"/>
        <v>43617.182887691233</v>
      </c>
      <c r="F31" s="10"/>
      <c r="G31" s="13">
        <f t="shared" si="2"/>
        <v>-2168.8101988354756</v>
      </c>
    </row>
    <row r="32" spans="1:7">
      <c r="A32" s="9" t="s">
        <v>29</v>
      </c>
      <c r="B32" s="12">
        <v>4.534039704066592E-2</v>
      </c>
      <c r="C32" s="13">
        <f t="shared" si="0"/>
        <v>430733.77188632626</v>
      </c>
      <c r="D32" s="10"/>
      <c r="E32" s="13">
        <f t="shared" si="1"/>
        <v>410330.59321802657</v>
      </c>
      <c r="F32" s="10"/>
      <c r="G32" s="13">
        <f t="shared" si="2"/>
        <v>-20403.17866829969</v>
      </c>
    </row>
    <row r="33" spans="1:7">
      <c r="A33" s="9" t="s">
        <v>30</v>
      </c>
      <c r="B33" s="12">
        <v>1.0703426077121979E-2</v>
      </c>
      <c r="C33" s="13">
        <f t="shared" si="0"/>
        <v>101682.5477326588</v>
      </c>
      <c r="D33" s="10"/>
      <c r="E33" s="13">
        <f t="shared" si="1"/>
        <v>96866.005997953907</v>
      </c>
      <c r="F33" s="10"/>
      <c r="G33" s="13">
        <f t="shared" si="2"/>
        <v>-4816.5417347048933</v>
      </c>
    </row>
    <row r="34" spans="1:7">
      <c r="A34" s="9" t="s">
        <v>31</v>
      </c>
      <c r="B34" s="12">
        <v>1.4005798782706583E-2</v>
      </c>
      <c r="C34" s="13">
        <f t="shared" si="0"/>
        <v>133055.08843571253</v>
      </c>
      <c r="D34" s="10"/>
      <c r="E34" s="13">
        <f t="shared" si="1"/>
        <v>126752.47898349458</v>
      </c>
      <c r="F34" s="10"/>
      <c r="G34" s="13">
        <f t="shared" si="2"/>
        <v>-6302.6094522179483</v>
      </c>
    </row>
    <row r="35" spans="1:7">
      <c r="A35" s="9" t="s">
        <v>32</v>
      </c>
      <c r="B35" s="12">
        <v>1.0703426077121979E-2</v>
      </c>
      <c r="C35" s="13">
        <f t="shared" si="0"/>
        <v>101682.5477326588</v>
      </c>
      <c r="D35" s="10"/>
      <c r="E35" s="13">
        <f t="shared" si="1"/>
        <v>96866.005997953907</v>
      </c>
      <c r="F35" s="10"/>
      <c r="G35" s="13">
        <f t="shared" si="2"/>
        <v>-4816.5417347048933</v>
      </c>
    </row>
    <row r="36" spans="1:7">
      <c r="A36" s="9" t="s">
        <v>33</v>
      </c>
      <c r="B36" s="12">
        <v>1.0703426077121979E-2</v>
      </c>
      <c r="C36" s="13">
        <f t="shared" si="0"/>
        <v>101682.5477326588</v>
      </c>
      <c r="D36" s="10"/>
      <c r="E36" s="13">
        <f t="shared" si="1"/>
        <v>96866.005997953907</v>
      </c>
      <c r="F36" s="10"/>
      <c r="G36" s="13">
        <f t="shared" si="2"/>
        <v>-4816.5417347048933</v>
      </c>
    </row>
    <row r="37" spans="1:7">
      <c r="A37" s="9" t="s">
        <v>34</v>
      </c>
      <c r="B37" s="12">
        <v>1.0703426077121979E-2</v>
      </c>
      <c r="C37" s="13">
        <f t="shared" si="0"/>
        <v>101682.5477326588</v>
      </c>
      <c r="D37" s="10"/>
      <c r="E37" s="13">
        <f t="shared" si="1"/>
        <v>96866.005997953907</v>
      </c>
      <c r="F37" s="10"/>
      <c r="G37" s="13">
        <f t="shared" si="2"/>
        <v>-4816.5417347048933</v>
      </c>
    </row>
    <row r="38" spans="1:7">
      <c r="A38" s="9" t="s">
        <v>35</v>
      </c>
      <c r="B38" s="12">
        <v>1.0703426077121979E-2</v>
      </c>
      <c r="C38" s="13">
        <f t="shared" si="0"/>
        <v>101682.5477326588</v>
      </c>
      <c r="D38" s="10"/>
      <c r="E38" s="13">
        <f t="shared" si="1"/>
        <v>96866.005997953907</v>
      </c>
      <c r="F38" s="10"/>
      <c r="G38" s="13">
        <f t="shared" si="2"/>
        <v>-4816.5417347048933</v>
      </c>
    </row>
    <row r="39" spans="1:7">
      <c r="A39" s="9" t="s">
        <v>36</v>
      </c>
      <c r="B39" s="12">
        <v>7.8348462998662396E-2</v>
      </c>
      <c r="C39" s="13">
        <f t="shared" si="0"/>
        <v>744310.39848729281</v>
      </c>
      <c r="D39" s="10"/>
      <c r="E39" s="13">
        <f t="shared" si="1"/>
        <v>709053.59013789473</v>
      </c>
      <c r="F39" s="10"/>
      <c r="G39" s="13">
        <f t="shared" si="2"/>
        <v>-35256.808349398081</v>
      </c>
    </row>
    <row r="40" spans="1:7">
      <c r="A40" s="9" t="s">
        <v>37</v>
      </c>
      <c r="B40" s="12">
        <v>1.0703426077121979E-2</v>
      </c>
      <c r="C40" s="13">
        <f t="shared" si="0"/>
        <v>101682.5477326588</v>
      </c>
      <c r="D40" s="10"/>
      <c r="E40" s="13">
        <f t="shared" si="1"/>
        <v>96866.005997953907</v>
      </c>
      <c r="F40" s="10"/>
      <c r="G40" s="13">
        <f t="shared" si="2"/>
        <v>-4816.5417347048933</v>
      </c>
    </row>
    <row r="41" spans="1:7">
      <c r="A41" s="9" t="s">
        <v>61</v>
      </c>
      <c r="B41" s="12">
        <v>5.0048038003339028E-3</v>
      </c>
      <c r="C41" s="13">
        <f t="shared" ref="C41:C72" si="3">$C$5*B41</f>
        <v>47545.636103172073</v>
      </c>
      <c r="D41" s="10"/>
      <c r="E41" s="13">
        <f t="shared" ref="E41:E61" si="4">$E$5*B41</f>
        <v>45293.474393021817</v>
      </c>
      <c r="F41" s="10"/>
      <c r="G41" s="13">
        <f t="shared" si="2"/>
        <v>-2252.1617101502561</v>
      </c>
    </row>
    <row r="42" spans="1:7">
      <c r="A42" s="9" t="s">
        <v>38</v>
      </c>
      <c r="B42" s="12">
        <v>1.195457413224549E-2</v>
      </c>
      <c r="C42" s="13">
        <f t="shared" si="3"/>
        <v>113568.45425633214</v>
      </c>
      <c r="D42" s="10"/>
      <c r="E42" s="13">
        <f t="shared" si="4"/>
        <v>108188.89589682168</v>
      </c>
      <c r="F42" s="10"/>
      <c r="G42" s="13">
        <f t="shared" si="2"/>
        <v>-5379.558359510469</v>
      </c>
    </row>
    <row r="43" spans="1:7">
      <c r="A43" s="9" t="s">
        <v>39</v>
      </c>
      <c r="B43" s="12">
        <v>1.0703426077121979E-2</v>
      </c>
      <c r="C43" s="13">
        <f t="shared" si="3"/>
        <v>101682.5477326588</v>
      </c>
      <c r="D43" s="10"/>
      <c r="E43" s="13">
        <f t="shared" si="4"/>
        <v>96866.005997953907</v>
      </c>
      <c r="F43" s="10"/>
      <c r="G43" s="13">
        <f t="shared" si="2"/>
        <v>-4816.5417347048933</v>
      </c>
    </row>
    <row r="44" spans="1:7">
      <c r="A44" s="9" t="s">
        <v>40</v>
      </c>
      <c r="B44" s="12">
        <v>9.233510018933716E-3</v>
      </c>
      <c r="C44" s="13">
        <f t="shared" si="3"/>
        <v>87718.345179870303</v>
      </c>
      <c r="D44" s="10"/>
      <c r="E44" s="13">
        <f t="shared" si="4"/>
        <v>83563.265671350135</v>
      </c>
      <c r="F44" s="10"/>
      <c r="G44" s="13">
        <f t="shared" si="2"/>
        <v>-4155.079508520168</v>
      </c>
    </row>
    <row r="45" spans="1:7">
      <c r="A45" s="9" t="s">
        <v>41</v>
      </c>
      <c r="B45" s="12">
        <v>1.0703426077121979E-2</v>
      </c>
      <c r="C45" s="13">
        <f t="shared" si="3"/>
        <v>101682.5477326588</v>
      </c>
      <c r="D45" s="10"/>
      <c r="E45" s="13">
        <f t="shared" si="4"/>
        <v>96866.005997953907</v>
      </c>
      <c r="F45" s="10"/>
      <c r="G45" s="13">
        <f t="shared" si="2"/>
        <v>-4816.5417347048933</v>
      </c>
    </row>
    <row r="46" spans="1:7">
      <c r="A46" s="9" t="s">
        <v>42</v>
      </c>
      <c r="B46" s="12">
        <v>1.0703426077121979E-2</v>
      </c>
      <c r="C46" s="13">
        <f t="shared" si="3"/>
        <v>101682.5477326588</v>
      </c>
      <c r="D46" s="10"/>
      <c r="E46" s="13">
        <f t="shared" si="4"/>
        <v>96866.005997953907</v>
      </c>
      <c r="F46" s="10"/>
      <c r="G46" s="13">
        <f t="shared" si="2"/>
        <v>-4816.5417347048933</v>
      </c>
    </row>
    <row r="47" spans="1:7">
      <c r="A47" s="9" t="s">
        <v>43</v>
      </c>
      <c r="B47" s="12">
        <v>2.8670263413126753E-2</v>
      </c>
      <c r="C47" s="13">
        <f t="shared" si="3"/>
        <v>272367.50242470414</v>
      </c>
      <c r="D47" s="10"/>
      <c r="E47" s="13">
        <f t="shared" si="4"/>
        <v>259465.88388879711</v>
      </c>
      <c r="F47" s="10"/>
      <c r="G47" s="13">
        <f t="shared" si="2"/>
        <v>-12901.618535907037</v>
      </c>
    </row>
    <row r="48" spans="1:7">
      <c r="A48" s="9" t="s">
        <v>44</v>
      </c>
      <c r="B48" s="12">
        <v>1.0703426077121979E-2</v>
      </c>
      <c r="C48" s="13">
        <f t="shared" si="3"/>
        <v>101682.5477326588</v>
      </c>
      <c r="D48" s="10"/>
      <c r="E48" s="13">
        <f t="shared" si="4"/>
        <v>96866.005997953907</v>
      </c>
      <c r="F48" s="10"/>
      <c r="G48" s="13">
        <f t="shared" si="2"/>
        <v>-4816.5417347048933</v>
      </c>
    </row>
    <row r="49" spans="1:7">
      <c r="A49" s="9" t="s">
        <v>60</v>
      </c>
      <c r="B49" s="12">
        <v>3.8853327727758004E-3</v>
      </c>
      <c r="C49" s="13">
        <f t="shared" si="3"/>
        <v>36910.661341370105</v>
      </c>
      <c r="D49" s="10"/>
      <c r="E49" s="13">
        <f t="shared" si="4"/>
        <v>35162.261593620991</v>
      </c>
      <c r="F49" s="10"/>
      <c r="G49" s="13">
        <f t="shared" si="2"/>
        <v>-1748.3997477491139</v>
      </c>
    </row>
    <row r="50" spans="1:7">
      <c r="A50" s="9" t="s">
        <v>45</v>
      </c>
      <c r="B50" s="12">
        <v>1.0703426077121979E-2</v>
      </c>
      <c r="C50" s="13">
        <f t="shared" si="3"/>
        <v>101682.5477326588</v>
      </c>
      <c r="D50" s="10"/>
      <c r="E50" s="13">
        <f t="shared" si="4"/>
        <v>96866.005997953907</v>
      </c>
      <c r="F50" s="10"/>
      <c r="G50" s="13">
        <f t="shared" si="2"/>
        <v>-4816.5417347048933</v>
      </c>
    </row>
    <row r="51" spans="1:7">
      <c r="A51" s="9" t="s">
        <v>46</v>
      </c>
      <c r="B51" s="12">
        <v>1.7792288157818682E-2</v>
      </c>
      <c r="C51" s="13">
        <f t="shared" si="3"/>
        <v>169026.73749927749</v>
      </c>
      <c r="D51" s="10"/>
      <c r="E51" s="13">
        <f t="shared" si="4"/>
        <v>161020.20782825907</v>
      </c>
      <c r="F51" s="10"/>
      <c r="G51" s="13">
        <f t="shared" si="2"/>
        <v>-8006.5296710184193</v>
      </c>
    </row>
    <row r="52" spans="1:7">
      <c r="A52" s="9" t="s">
        <v>47</v>
      </c>
      <c r="B52" s="12">
        <v>1.0703426077121979E-2</v>
      </c>
      <c r="C52" s="13">
        <f t="shared" si="3"/>
        <v>101682.5477326588</v>
      </c>
      <c r="D52" s="10"/>
      <c r="E52" s="13">
        <f t="shared" si="4"/>
        <v>96866.005997953907</v>
      </c>
      <c r="F52" s="10"/>
      <c r="G52" s="13">
        <f t="shared" si="2"/>
        <v>-4816.5417347048933</v>
      </c>
    </row>
    <row r="53" spans="1:7">
      <c r="A53" s="9" t="s">
        <v>48</v>
      </c>
      <c r="B53" s="12">
        <v>1.0703426391349464E-2</v>
      </c>
      <c r="C53" s="13">
        <f t="shared" si="3"/>
        <v>101682.5507178199</v>
      </c>
      <c r="D53" s="10"/>
      <c r="E53" s="13">
        <f t="shared" si="4"/>
        <v>96866.008841712639</v>
      </c>
      <c r="F53" s="10"/>
      <c r="G53" s="13">
        <f t="shared" si="2"/>
        <v>-4816.5418761072651</v>
      </c>
    </row>
    <row r="54" spans="1:7">
      <c r="A54" s="9" t="s">
        <v>49</v>
      </c>
      <c r="B54" s="12">
        <v>1.0703426077121979E-2</v>
      </c>
      <c r="C54" s="13">
        <f t="shared" si="3"/>
        <v>101682.5477326588</v>
      </c>
      <c r="D54" s="10"/>
      <c r="E54" s="13">
        <f t="shared" si="4"/>
        <v>96866.005997953907</v>
      </c>
      <c r="F54" s="10"/>
      <c r="G54" s="13">
        <f t="shared" si="2"/>
        <v>-4816.5417347048933</v>
      </c>
    </row>
    <row r="55" spans="1:7">
      <c r="A55" s="9" t="s">
        <v>50</v>
      </c>
      <c r="B55" s="12">
        <v>1.0703426077121979E-2</v>
      </c>
      <c r="C55" s="13">
        <f t="shared" si="3"/>
        <v>101682.5477326588</v>
      </c>
      <c r="D55" s="10"/>
      <c r="E55" s="13">
        <f t="shared" si="4"/>
        <v>96866.005997953907</v>
      </c>
      <c r="F55" s="10"/>
      <c r="G55" s="13">
        <f t="shared" si="2"/>
        <v>-4816.5417347048933</v>
      </c>
    </row>
    <row r="56" spans="1:7">
      <c r="A56" s="9" t="s">
        <v>51</v>
      </c>
      <c r="B56" s="12">
        <v>1.0703426077121979E-2</v>
      </c>
      <c r="C56" s="13">
        <f t="shared" si="3"/>
        <v>101682.5477326588</v>
      </c>
      <c r="D56" s="10"/>
      <c r="E56" s="13">
        <f t="shared" si="4"/>
        <v>96866.005997953907</v>
      </c>
      <c r="F56" s="10"/>
      <c r="G56" s="13">
        <f t="shared" si="2"/>
        <v>-4816.5417347048933</v>
      </c>
    </row>
    <row r="57" spans="1:7">
      <c r="A57" s="9" t="s">
        <v>52</v>
      </c>
      <c r="B57" s="12">
        <v>1.0703426077121979E-2</v>
      </c>
      <c r="C57" s="13">
        <f t="shared" si="3"/>
        <v>101682.5477326588</v>
      </c>
      <c r="D57" s="10"/>
      <c r="E57" s="13">
        <f t="shared" si="4"/>
        <v>96866.005997953907</v>
      </c>
      <c r="F57" s="10"/>
      <c r="G57" s="13">
        <f t="shared" si="2"/>
        <v>-4816.5417347048933</v>
      </c>
    </row>
    <row r="58" spans="1:7">
      <c r="A58" s="9" t="s">
        <v>53</v>
      </c>
      <c r="B58" s="12">
        <v>1.0703426077121979E-2</v>
      </c>
      <c r="C58" s="13">
        <f t="shared" si="3"/>
        <v>101682.5477326588</v>
      </c>
      <c r="D58" s="10"/>
      <c r="E58" s="13">
        <f t="shared" si="4"/>
        <v>96866.005997953907</v>
      </c>
      <c r="F58" s="10"/>
      <c r="G58" s="13">
        <f t="shared" si="2"/>
        <v>-4816.5417347048933</v>
      </c>
    </row>
    <row r="59" spans="1:7">
      <c r="A59" s="9" t="s">
        <v>54</v>
      </c>
      <c r="B59" s="12">
        <v>9.1045737882344759E-4</v>
      </c>
      <c r="C59" s="13">
        <f t="shared" si="3"/>
        <v>8649.3450988227523</v>
      </c>
      <c r="D59" s="10"/>
      <c r="E59" s="13">
        <f t="shared" si="4"/>
        <v>8239.6392783522006</v>
      </c>
      <c r="F59" s="10"/>
      <c r="G59" s="13">
        <f t="shared" si="2"/>
        <v>-409.70582047055177</v>
      </c>
    </row>
    <row r="60" spans="1:7">
      <c r="A60" s="9" t="s">
        <v>55</v>
      </c>
      <c r="B60" s="12">
        <v>2.140685110681901E-2</v>
      </c>
      <c r="C60" s="13">
        <f t="shared" si="3"/>
        <v>203365.0855147806</v>
      </c>
      <c r="D60" s="10"/>
      <c r="E60" s="13">
        <f t="shared" si="4"/>
        <v>193732.00251671203</v>
      </c>
      <c r="F60" s="10"/>
      <c r="G60" s="13">
        <f t="shared" si="2"/>
        <v>-9633.0829980685667</v>
      </c>
    </row>
    <row r="61" spans="1:7">
      <c r="A61" s="9" t="s">
        <v>56</v>
      </c>
      <c r="B61" s="12">
        <v>0.10133737198272366</v>
      </c>
      <c r="C61" s="13">
        <f t="shared" si="3"/>
        <v>962705.03383587475</v>
      </c>
      <c r="D61" s="10"/>
      <c r="E61" s="13">
        <f t="shared" si="4"/>
        <v>917103.21644364914</v>
      </c>
      <c r="F61" s="10"/>
      <c r="G61" s="13">
        <f t="shared" si="2"/>
        <v>-45601.81739222561</v>
      </c>
    </row>
    <row r="62" spans="1:7">
      <c r="A62" s="10"/>
      <c r="B62" s="10"/>
      <c r="C62" s="10"/>
      <c r="D62" s="10"/>
      <c r="E62" s="10"/>
      <c r="F62" s="10"/>
      <c r="G62" s="10"/>
    </row>
    <row r="63" spans="1:7">
      <c r="A63" s="11" t="s">
        <v>2</v>
      </c>
      <c r="B63" s="17">
        <f>SUM(B9:B61)</f>
        <v>0.99999999999999933</v>
      </c>
      <c r="C63" s="18">
        <f>SUM(C9:C62)</f>
        <v>9499999.9999999981</v>
      </c>
      <c r="D63" s="19"/>
      <c r="E63" s="18">
        <f t="shared" ref="E63:G63" si="5">SUM(E9:E62)</f>
        <v>9050000.0000000019</v>
      </c>
      <c r="F63" s="18">
        <f t="shared" si="5"/>
        <v>0</v>
      </c>
      <c r="G63" s="20">
        <f t="shared" si="5"/>
        <v>-449999.99999999988</v>
      </c>
    </row>
    <row r="65" spans="1:1">
      <c r="A65" s="2" t="s">
        <v>57</v>
      </c>
    </row>
    <row r="66" spans="1:1">
      <c r="A66" s="2" t="s">
        <v>58</v>
      </c>
    </row>
    <row r="67" spans="1:1">
      <c r="A67" s="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Ness, Quinn</dc:creator>
  <cp:lastModifiedBy>Ness, Quinn</cp:lastModifiedBy>
  <dcterms:created xsi:type="dcterms:W3CDTF">2020-12-03T23:03:01Z</dcterms:created>
  <dcterms:modified xsi:type="dcterms:W3CDTF">2020-12-04T17:10:45Z</dcterms:modified>
</cp:coreProperties>
</file>