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E6FC8141-9C95-44AD-ADA4-56A9589F1561}" xr6:coauthVersionLast="47" xr6:coauthVersionMax="47" xr10:uidLastSave="{00000000-0000-0000-0000-000000000000}"/>
  <bookViews>
    <workbookView xWindow="28680" yWindow="-120" windowWidth="29040" windowHeight="15720" activeTab="1" xr2:uid="{00000000-000D-0000-FFFF-FFFF00000000}"/>
  </bookViews>
  <sheets>
    <sheet name="Instructions" sheetId="17" r:id="rId1"/>
    <sheet name="Filing Fee Form" sheetId="13" r:id="rId2"/>
    <sheet name="Annual Financial Report" sheetId="1" r:id="rId3"/>
    <sheet name="SPDAFRTable" sheetId="19" state="hidden" r:id="rId4"/>
    <sheet name="Update Log" sheetId="18" state="hidden" r:id="rId5"/>
    <sheet name="entity lookup" sheetId="16" state="hidden" r:id="rId6"/>
  </sheets>
  <definedNames>
    <definedName name="_xlnm.Print_Area" localSheetId="2">'Annual Financial Report'!$A$1:$I$115</definedName>
    <definedName name="_xlnm.Print_Area" localSheetId="1">'Filing Fee Form'!$A$1:$P$90</definedName>
    <definedName name="_xlnm.Print_Area" localSheetId="0">Instructions!$A$4:$K$73</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9" i="13" l="1"/>
  <c r="K2" i="19" l="1"/>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K3" i="19"/>
  <c r="P70" i="19"/>
  <c r="P69" i="19"/>
  <c r="U46" i="19"/>
  <c r="T46" i="19"/>
  <c r="S46" i="19"/>
  <c r="U23" i="19"/>
  <c r="T23" i="19"/>
  <c r="S23" i="19"/>
  <c r="P74" i="19"/>
  <c r="P73" i="19"/>
  <c r="P72" i="19"/>
  <c r="P71" i="19"/>
  <c r="P68" i="19"/>
  <c r="P67" i="19"/>
  <c r="P66" i="19"/>
  <c r="P65" i="19"/>
  <c r="P64" i="19"/>
  <c r="P63" i="19"/>
  <c r="P62" i="19"/>
  <c r="P61" i="19"/>
  <c r="P60" i="19"/>
  <c r="P59" i="19"/>
  <c r="P58" i="19"/>
  <c r="P57" i="19"/>
  <c r="P56" i="19"/>
  <c r="P55" i="19"/>
  <c r="P54" i="19"/>
  <c r="P53" i="19"/>
  <c r="P15" i="19"/>
  <c r="P14" i="19"/>
  <c r="P12" i="19"/>
  <c r="P11" i="19"/>
  <c r="P10" i="19"/>
  <c r="P9" i="19"/>
  <c r="P8" i="19"/>
  <c r="P7" i="19"/>
  <c r="P6" i="19"/>
  <c r="P5" i="19"/>
  <c r="Q2" i="19"/>
  <c r="Q74" i="19"/>
  <c r="Q73" i="19"/>
  <c r="Q71" i="19"/>
  <c r="Q69" i="19"/>
  <c r="Q67" i="19"/>
  <c r="Q66" i="19"/>
  <c r="Q65" i="19"/>
  <c r="Q63" i="19"/>
  <c r="Q60" i="19"/>
  <c r="Q58" i="19"/>
  <c r="Q56" i="19"/>
  <c r="Q54" i="19"/>
  <c r="Q52" i="19"/>
  <c r="Q50" i="19"/>
  <c r="Q48" i="19"/>
  <c r="Q46" i="19"/>
  <c r="Q44" i="19"/>
  <c r="Q42" i="19"/>
  <c r="Q40" i="19"/>
  <c r="Q38" i="19"/>
  <c r="Q36" i="19"/>
  <c r="Q34" i="19"/>
  <c r="Q32" i="19"/>
  <c r="Q30" i="19"/>
  <c r="Q26" i="19"/>
  <c r="Q22" i="19"/>
  <c r="Q20" i="19"/>
  <c r="Q17" i="19"/>
  <c r="Q15" i="19"/>
  <c r="Q13" i="19"/>
  <c r="Q11" i="19"/>
  <c r="Q72" i="19"/>
  <c r="Q70" i="19"/>
  <c r="Q68" i="19"/>
  <c r="Q64" i="19"/>
  <c r="Q62" i="19"/>
  <c r="Q61" i="19"/>
  <c r="Q59" i="19"/>
  <c r="Q57" i="19"/>
  <c r="Q55" i="19"/>
  <c r="Q53" i="19"/>
  <c r="Q51" i="19"/>
  <c r="Q49" i="19"/>
  <c r="Q45" i="19"/>
  <c r="Q43" i="19"/>
  <c r="Q41" i="19"/>
  <c r="Q39" i="19"/>
  <c r="Q37" i="19"/>
  <c r="Q35" i="19"/>
  <c r="Q33" i="19"/>
  <c r="Q31" i="19"/>
  <c r="Q29" i="19"/>
  <c r="Q28" i="19"/>
  <c r="Q27" i="19"/>
  <c r="Q25" i="19"/>
  <c r="Q23" i="19"/>
  <c r="Q21" i="19"/>
  <c r="Q19" i="19"/>
  <c r="Q18" i="19"/>
  <c r="Q16" i="19"/>
  <c r="Q14" i="19"/>
  <c r="Q12" i="19"/>
  <c r="Q10" i="19"/>
  <c r="Q9" i="19"/>
  <c r="Q8" i="19"/>
  <c r="Q7" i="19"/>
  <c r="Q6" i="19"/>
  <c r="Q5" i="19"/>
  <c r="Q4" i="19"/>
  <c r="Q3"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L3"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 r="J4" i="19"/>
  <c r="J3"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G3"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E5" i="19"/>
  <c r="E4" i="19"/>
  <c r="E3"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L2" i="19"/>
  <c r="J2" i="19"/>
  <c r="I2" i="19"/>
  <c r="H2" i="19"/>
  <c r="G2" i="19"/>
  <c r="F2" i="19"/>
  <c r="E2" i="19"/>
  <c r="A2" i="19"/>
  <c r="C12" i="13" l="1"/>
  <c r="C10" i="13"/>
  <c r="C8" i="13"/>
  <c r="C6" i="13"/>
  <c r="G37" i="1"/>
  <c r="C59" i="19" l="1"/>
  <c r="C43" i="19"/>
  <c r="C27" i="19"/>
  <c r="C11" i="19"/>
  <c r="C71" i="19"/>
  <c r="C55" i="19"/>
  <c r="C23" i="19"/>
  <c r="C54" i="19"/>
  <c r="C69" i="19"/>
  <c r="C37" i="19"/>
  <c r="C21" i="19"/>
  <c r="C19" i="19"/>
  <c r="C34" i="19"/>
  <c r="C18" i="19"/>
  <c r="C48" i="19"/>
  <c r="C16" i="19"/>
  <c r="C63" i="19"/>
  <c r="C46" i="19"/>
  <c r="C74" i="19"/>
  <c r="C58" i="19"/>
  <c r="C42" i="19"/>
  <c r="C26" i="19"/>
  <c r="C10" i="19"/>
  <c r="C73" i="19"/>
  <c r="C57" i="19"/>
  <c r="C41" i="19"/>
  <c r="C25" i="19"/>
  <c r="C9" i="19"/>
  <c r="C2" i="19"/>
  <c r="C72" i="19"/>
  <c r="C56" i="19"/>
  <c r="C40" i="19"/>
  <c r="C24" i="19"/>
  <c r="C8" i="19"/>
  <c r="C39" i="19"/>
  <c r="C7" i="19"/>
  <c r="C70" i="19"/>
  <c r="C38" i="19"/>
  <c r="C6" i="19"/>
  <c r="C53" i="19"/>
  <c r="C5" i="19"/>
  <c r="C68" i="19"/>
  <c r="C67" i="19"/>
  <c r="C35" i="19"/>
  <c r="C3" i="19"/>
  <c r="C66" i="19"/>
  <c r="C49" i="19"/>
  <c r="C33" i="19"/>
  <c r="C17" i="19"/>
  <c r="C32" i="19"/>
  <c r="C31" i="19"/>
  <c r="C14" i="19"/>
  <c r="C22" i="19"/>
  <c r="C52" i="19"/>
  <c r="C36" i="19"/>
  <c r="C20" i="19"/>
  <c r="C4" i="19"/>
  <c r="C51" i="19"/>
  <c r="C50" i="19"/>
  <c r="C65" i="19"/>
  <c r="C64" i="19"/>
  <c r="C47" i="19"/>
  <c r="C15" i="19"/>
  <c r="C62" i="19"/>
  <c r="C30" i="19"/>
  <c r="C45" i="19"/>
  <c r="C28" i="19"/>
  <c r="C61" i="19"/>
  <c r="C60" i="19"/>
  <c r="C29" i="19"/>
  <c r="C44" i="19"/>
  <c r="C13" i="19"/>
  <c r="C12" i="19"/>
  <c r="B67" i="19"/>
  <c r="B51" i="19"/>
  <c r="B35" i="19"/>
  <c r="B19" i="19"/>
  <c r="B3" i="19"/>
  <c r="B16" i="19"/>
  <c r="B63" i="19"/>
  <c r="B15" i="19"/>
  <c r="B30" i="19"/>
  <c r="B45" i="19"/>
  <c r="B29" i="19"/>
  <c r="B60" i="19"/>
  <c r="B43" i="19"/>
  <c r="B11" i="19"/>
  <c r="B42" i="19"/>
  <c r="B26" i="19"/>
  <c r="B25" i="19"/>
  <c r="B40" i="19"/>
  <c r="B71" i="19"/>
  <c r="B7" i="19"/>
  <c r="B54" i="19"/>
  <c r="B22" i="19"/>
  <c r="B66" i="19"/>
  <c r="B50" i="19"/>
  <c r="B34" i="19"/>
  <c r="B18" i="19"/>
  <c r="B65" i="19"/>
  <c r="B49" i="19"/>
  <c r="B33" i="19"/>
  <c r="B17" i="19"/>
  <c r="B64" i="19"/>
  <c r="B48" i="19"/>
  <c r="B32" i="19"/>
  <c r="B2" i="19"/>
  <c r="B47" i="19"/>
  <c r="B31" i="19"/>
  <c r="B62" i="19"/>
  <c r="B46" i="19"/>
  <c r="B14" i="19"/>
  <c r="B13" i="19"/>
  <c r="B12" i="19"/>
  <c r="B27" i="19"/>
  <c r="B74" i="19"/>
  <c r="B10" i="19"/>
  <c r="B73" i="19"/>
  <c r="B41" i="19"/>
  <c r="B9" i="19"/>
  <c r="B56" i="19"/>
  <c r="B24" i="19"/>
  <c r="B39" i="19"/>
  <c r="B61" i="19"/>
  <c r="B44" i="19"/>
  <c r="B28" i="19"/>
  <c r="B59" i="19"/>
  <c r="B58" i="19"/>
  <c r="B57" i="19"/>
  <c r="B72" i="19"/>
  <c r="B8" i="19"/>
  <c r="B55" i="19"/>
  <c r="B23" i="19"/>
  <c r="B70" i="19"/>
  <c r="B38" i="19"/>
  <c r="B6" i="19"/>
  <c r="B36" i="19"/>
  <c r="B52" i="19"/>
  <c r="B21" i="19"/>
  <c r="B20" i="19"/>
  <c r="B5" i="19"/>
  <c r="B4" i="19"/>
  <c r="B69" i="19"/>
  <c r="B68" i="19"/>
  <c r="B53" i="19"/>
  <c r="B37" i="19"/>
  <c r="D67" i="19"/>
  <c r="D51" i="19"/>
  <c r="D35" i="19"/>
  <c r="D19" i="19"/>
  <c r="D3" i="19"/>
  <c r="D48" i="19"/>
  <c r="D31" i="19"/>
  <c r="D15" i="19"/>
  <c r="D62" i="19"/>
  <c r="D14" i="19"/>
  <c r="D29" i="19"/>
  <c r="D28" i="19"/>
  <c r="D59" i="19"/>
  <c r="D11" i="19"/>
  <c r="D74" i="19"/>
  <c r="D26" i="19"/>
  <c r="D10" i="19"/>
  <c r="D57" i="19"/>
  <c r="D9" i="19"/>
  <c r="D72" i="19"/>
  <c r="D24" i="19"/>
  <c r="D55" i="19"/>
  <c r="D54" i="19"/>
  <c r="D66" i="19"/>
  <c r="D50" i="19"/>
  <c r="D34" i="19"/>
  <c r="D18" i="19"/>
  <c r="D2" i="19"/>
  <c r="D49" i="19"/>
  <c r="D33" i="19"/>
  <c r="D17" i="19"/>
  <c r="D32" i="19"/>
  <c r="D16" i="19"/>
  <c r="D47" i="19"/>
  <c r="D46" i="19"/>
  <c r="D45" i="19"/>
  <c r="D13" i="19"/>
  <c r="D43" i="19"/>
  <c r="D42" i="19"/>
  <c r="D73" i="19"/>
  <c r="D25" i="19"/>
  <c r="D56" i="19"/>
  <c r="D8" i="19"/>
  <c r="D71" i="19"/>
  <c r="D23" i="19"/>
  <c r="D38" i="19"/>
  <c r="D65" i="19"/>
  <c r="D64" i="19"/>
  <c r="D63" i="19"/>
  <c r="D30" i="19"/>
  <c r="D61" i="19"/>
  <c r="D60" i="19"/>
  <c r="D44" i="19"/>
  <c r="D12" i="19"/>
  <c r="D27" i="19"/>
  <c r="D58" i="19"/>
  <c r="D41" i="19"/>
  <c r="D40" i="19"/>
  <c r="D39" i="19"/>
  <c r="D7" i="19"/>
  <c r="D70" i="19"/>
  <c r="D22" i="19"/>
  <c r="D6" i="19"/>
  <c r="D20" i="19"/>
  <c r="D68" i="19"/>
  <c r="D53" i="19"/>
  <c r="D52" i="19"/>
  <c r="D21" i="19"/>
  <c r="D5" i="19"/>
  <c r="D4" i="19"/>
  <c r="D69" i="19"/>
  <c r="D36" i="19"/>
  <c r="D37" i="19"/>
  <c r="T1" i="13"/>
  <c r="T2" i="13"/>
  <c r="C85" i="13"/>
  <c r="C86" i="13"/>
  <c r="C87" i="13"/>
  <c r="C88" i="13"/>
  <c r="C89" i="13"/>
  <c r="A6" i="1" l="1"/>
  <c r="I115" i="1" l="1"/>
  <c r="I12" i="1" l="1"/>
  <c r="A5" i="1" l="1"/>
  <c r="I53" i="1" l="1"/>
  <c r="G51" i="1" l="1"/>
  <c r="E51" i="1"/>
  <c r="E44" i="1"/>
  <c r="G44" i="1"/>
  <c r="E37" i="1"/>
  <c r="I107" i="1"/>
  <c r="I99" i="1"/>
  <c r="I92" i="1"/>
  <c r="I72" i="1"/>
  <c r="I49" i="1"/>
  <c r="I48" i="1"/>
  <c r="I47" i="1"/>
  <c r="F55" i="13" s="1"/>
  <c r="I42" i="1"/>
  <c r="I41" i="1"/>
  <c r="I40" i="1"/>
  <c r="E56" i="1" l="1"/>
  <c r="Q24" i="19" s="1"/>
  <c r="G56" i="1"/>
  <c r="Q47" i="19" s="1"/>
  <c r="I37" i="1"/>
  <c r="N42" i="13" s="1"/>
  <c r="I51" i="1"/>
  <c r="I44" i="1"/>
  <c r="I33" i="1"/>
  <c r="F54" i="13" l="1"/>
  <c r="F56" i="13" s="1"/>
  <c r="N55" i="13" s="1"/>
  <c r="I56" i="1"/>
  <c r="I58" i="1" s="1"/>
  <c r="I25" i="1"/>
  <c r="I29" i="1" l="1"/>
  <c r="I34" i="1" l="1"/>
  <c r="I30" i="1" l="1"/>
  <c r="I21" i="1"/>
  <c r="I17" i="1"/>
  <c r="I22" i="1"/>
  <c r="I23" i="1"/>
  <c r="I26" i="1"/>
  <c r="I27" i="1"/>
  <c r="I31" i="1"/>
  <c r="I3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5C30D35F-D5F5-405E-BEE7-E146EA780715}">
      <text>
        <r>
          <rPr>
            <b/>
            <sz val="9"/>
            <color indexed="81"/>
            <rFont val="Tahoma"/>
            <family val="2"/>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<sst xmlns="http://schemas.openxmlformats.org/spreadsheetml/2006/main" count="3493" uniqueCount="1863">
  <si>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</si>
  <si>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</si>
  <si>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</si>
  <si>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</si>
  <si>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</si>
  <si>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</si>
  <si>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</si>
  <si>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</si>
  <si>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</si>
  <si>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</si>
  <si>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</si>
  <si>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</si>
  <si>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</si>
  <si>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</si>
  <si>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</si>
  <si>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</si>
  <si>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</si>
  <si>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</si>
  <si>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</si>
  <si>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</si>
  <si>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</si>
  <si>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</si>
  <si>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</si>
  <si>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</si>
  <si>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</si>
  <si>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</si>
  <si>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</si>
  <si>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</si>
  <si>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</si>
  <si>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</si>
  <si>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</si>
  <si>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</si>
  <si>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</si>
  <si>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</si>
  <si>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</si>
  <si>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</si>
  <si>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</si>
  <si>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</si>
  <si>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</si>
  <si>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</si>
  <si>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</si>
  <si>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</si>
  <si>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</si>
  <si>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</si>
  <si>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</si>
  <si>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</si>
  <si>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</si>
  <si>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</si>
  <si>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</si>
  <si>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</si>
  <si>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</si>
  <si>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</si>
  <si>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</si>
  <si>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</si>
  <si>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</si>
  <si>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</si>
  <si>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</si>
  <si>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</si>
  <si>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</si>
  <si>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</si>
  <si>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</si>
  <si>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</si>
  <si>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</si>
  <si>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</si>
  <si>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</si>
  <si>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</si>
  <si>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</si>
  <si>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</si>
  <si>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</si>
  <si>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</si>
  <si>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</si>
  <si>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t>Fee</t>
  </si>
  <si>
    <t>Equal to or Less Than</t>
  </si>
  <si>
    <t xml:space="preserve"> Type or Sign name.</t>
  </si>
  <si>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</si>
  <si>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</si>
  <si>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</si>
  <si>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</si>
  <si>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</si>
  <si>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</si>
  <si>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</si>
  <si>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</si>
  <si>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</si>
  <si>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</si>
  <si>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</si>
  <si>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</si>
  <si>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</si>
  <si>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</si>
  <si>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</si>
  <si>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</si>
  <si>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</si>
  <si>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</si>
  <si>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</si>
  <si>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</si>
  <si>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</si>
  <si>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</si>
  <si>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</si>
  <si>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</si>
  <si>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</si>
  <si>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</si>
  <si>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</si>
  <si>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</si>
  <si>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</si>
  <si>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</si>
  <si>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</si>
  <si>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</si>
  <si>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</si>
  <si>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</si>
  <si>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</si>
  <si>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</si>
  <si>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</si>
  <si>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</si>
  <si>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</si>
  <si>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</si>
  <si>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</si>
  <si>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</si>
  <si>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</si>
  <si>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</si>
  <si>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</si>
  <si>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</si>
  <si>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</si>
  <si>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</si>
  <si>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</si>
  <si>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</si>
  <si>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</si>
  <si>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</si>
  <si>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</si>
  <si>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</si>
  <si>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</si>
  <si>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</si>
  <si>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</si>
  <si>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</si>
  <si>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</si>
  <si>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</si>
  <si>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</si>
  <si>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</si>
  <si>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</si>
  <si>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</si>
  <si>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</si>
  <si>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</si>
  <si>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</si>
  <si>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</si>
  <si>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</si>
  <si>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Baseline Drainage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</si>
  <si>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</si>
  <si>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</si>
  <si>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</si>
  <si>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</si>
  <si>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</si>
  <si>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</si>
  <si>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</si>
  <si>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</si>
  <si>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</si>
  <si>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</si>
  <si>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</si>
  <si>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</si>
  <si>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</si>
  <si>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</si>
  <si>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</si>
  <si>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</si>
  <si>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</si>
  <si>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</si>
  <si>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</si>
  <si>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</si>
  <si>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</si>
  <si>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</si>
  <si>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</si>
  <si>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</si>
  <si>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</si>
  <si>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</si>
  <si>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</si>
  <si>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</si>
  <si>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</si>
  <si>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</si>
  <si>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</si>
  <si>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</si>
  <si>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</si>
  <si>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</si>
  <si>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</si>
  <si>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</si>
  <si>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</si>
  <si>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</si>
  <si>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</si>
  <si>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</si>
  <si>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</si>
  <si>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</si>
  <si>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</si>
  <si>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</si>
  <si>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</si>
  <si>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</si>
  <si>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</si>
  <si>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</si>
  <si>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</si>
  <si>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</si>
  <si>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</si>
  <si>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</si>
  <si>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</si>
  <si>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</si>
  <si>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</si>
  <si>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</si>
  <si>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</si>
  <si>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</si>
  <si>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</si>
  <si>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</si>
  <si>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</si>
  <si>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</si>
  <si>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</si>
  <si>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</si>
  <si>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</si>
  <si>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</si>
  <si>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</si>
  <si>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</si>
  <si>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</si>
  <si>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</si>
  <si>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</si>
  <si>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</si>
  <si>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</si>
  <si>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</si>
  <si>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</si>
  <si>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</si>
  <si>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</si>
  <si>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</si>
  <si>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</si>
  <si>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</si>
  <si>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</si>
  <si>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</si>
  <si>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</si>
  <si>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</si>
  <si>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</si>
  <si>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</si>
  <si>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</si>
  <si>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</si>
  <si>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</si>
  <si>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</si>
  <si>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</si>
  <si>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</si>
  <si>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</si>
  <si>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</si>
  <si>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</si>
  <si>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</si>
  <si>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</si>
  <si>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</si>
  <si>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</si>
  <si>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</si>
  <si>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</si>
  <si>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</si>
  <si>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</si>
  <si>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Drainage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</si>
  <si>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</si>
  <si>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</si>
  <si>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</si>
  <si>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</si>
  <si>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</si>
  <si>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</si>
  <si>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</si>
  <si>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</si>
  <si>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</si>
  <si>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</si>
  <si>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</si>
  <si>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</si>
  <si>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</si>
  <si>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</si>
  <si>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</si>
  <si>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</si>
  <si>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</si>
  <si>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</si>
  <si>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</si>
  <si>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</si>
  <si>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</si>
  <si>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</si>
  <si>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</si>
  <si>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</si>
  <si>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</si>
  <si>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</si>
  <si>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</si>
  <si>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</si>
  <si>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</si>
  <si>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</si>
  <si>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</si>
  <si>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</si>
  <si>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</si>
  <si>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</si>
  <si>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</si>
  <si>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</si>
  <si>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</si>
  <si>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</si>
  <si>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</si>
  <si>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</si>
  <si>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</si>
  <si>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</si>
  <si>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</si>
  <si>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</si>
  <si>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</si>
  <si>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</si>
  <si>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</si>
  <si>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</si>
  <si>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</si>
  <si>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</si>
  <si>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</si>
  <si>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</si>
  <si>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</si>
  <si>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</si>
  <si>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</si>
  <si>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</si>
  <si>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</si>
  <si>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</si>
  <si>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</si>
  <si>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</si>
  <si>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</si>
  <si>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</si>
  <si>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</si>
  <si>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</si>
  <si>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</si>
  <si>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</si>
  <si>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</si>
  <si>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</si>
  <si>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</si>
  <si>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&amp; Sewer Dist of Rocker</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</si>
  <si>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</si>
  <si>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</si>
  <si>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</si>
  <si>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</si>
  <si>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</si>
  <si>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</si>
  <si>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</si>
  <si>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</si>
  <si>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</si>
  <si>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</si>
  <si>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</si>
  <si>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</si>
  <si>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</si>
  <si>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</si>
  <si>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</si>
  <si>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</si>
  <si>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</si>
  <si>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</si>
  <si>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</si>
  <si>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</si>
  <si>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</si>
  <si>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</si>
  <si>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</si>
  <si>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</si>
  <si>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</si>
  <si>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</si>
  <si>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</si>
  <si>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</si>
  <si>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</si>
  <si>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</si>
  <si>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</si>
  <si>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</si>
  <si>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</si>
  <si>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</si>
  <si>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</si>
  <si>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</si>
  <si>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</si>
  <si>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</si>
  <si>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</si>
  <si>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</si>
  <si>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</si>
  <si>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</si>
  <si>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</si>
  <si>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</si>
  <si>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</si>
  <si>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</si>
  <si>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</si>
  <si>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</si>
  <si>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</si>
  <si>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</si>
  <si>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</si>
  <si>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</si>
  <si>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</si>
  <si>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</si>
  <si>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</si>
  <si>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</si>
  <si>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</si>
  <si>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</si>
  <si>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</si>
  <si>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</si>
  <si>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</si>
  <si>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</si>
  <si>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</si>
  <si>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</si>
  <si>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</si>
  <si>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</si>
  <si>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</si>
  <si>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</si>
  <si>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</si>
  <si>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</si>
  <si>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</si>
  <si>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</si>
  <si>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</si>
  <si>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</si>
  <si>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</si>
  <si>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</si>
  <si>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</si>
  <si>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</si>
  <si>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</si>
  <si>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</si>
  <si>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</si>
  <si>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</si>
  <si>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</si>
  <si>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</si>
  <si>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</si>
  <si>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</si>
  <si>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</si>
  <si>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</si>
  <si>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</si>
  <si>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</si>
  <si>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</si>
  <si>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</si>
  <si>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</si>
  <si>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</si>
  <si>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</si>
  <si>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</si>
  <si>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</si>
  <si>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</si>
  <si>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</si>
  <si>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</si>
  <si>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</si>
  <si>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</si>
  <si>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</si>
  <si>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</si>
  <si>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</si>
  <si>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</si>
  <si>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</si>
  <si>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</si>
  <si>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</si>
  <si>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</si>
  <si>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</si>
  <si>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</si>
  <si>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</si>
  <si>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</si>
  <si>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</si>
  <si>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</si>
  <si>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</si>
  <si>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</si>
  <si>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</si>
  <si>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</si>
  <si>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</si>
  <si>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</si>
  <si>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</si>
  <si>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</si>
  <si>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</si>
  <si>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</si>
  <si>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</si>
  <si>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</si>
  <si>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</si>
  <si>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</si>
  <si>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</si>
  <si>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</si>
  <si>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</si>
  <si>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</si>
  <si>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</si>
  <si>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</si>
  <si>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</si>
  <si>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</si>
  <si>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</si>
  <si>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</si>
  <si>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</si>
  <si>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</si>
  <si>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</si>
  <si>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</si>
  <si>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</si>
  <si>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</si>
  <si>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</si>
  <si>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</si>
  <si>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</si>
  <si>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</si>
  <si>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</si>
  <si>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</si>
  <si>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</si>
  <si>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</si>
  <si>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</si>
  <si>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</si>
  <si>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</si>
  <si>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</si>
  <si>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</si>
  <si>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</si>
  <si>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</si>
  <si>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</si>
  <si>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</si>
  <si>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</si>
  <si>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</si>
  <si>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</si>
  <si>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</si>
  <si>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</si>
  <si>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</si>
  <si>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</si>
  <si>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</si>
  <si>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</si>
  <si>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</si>
  <si>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</si>
  <si>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</si>
  <si>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</si>
  <si>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</si>
  <si>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</si>
  <si>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</si>
  <si>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</si>
  <si>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</si>
  <si>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</si>
  <si>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</si>
  <si>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</si>
  <si>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</si>
  <si>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</si>
  <si>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</si>
  <si>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</si>
  <si>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</si>
  <si>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</si>
  <si>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</si>
  <si>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</si>
  <si>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</si>
  <si>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</si>
  <si>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</si>
  <si>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</si>
  <si>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</si>
  <si>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</si>
  <si>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</si>
  <si>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</si>
  <si>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</si>
  <si>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</si>
  <si>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</si>
  <si>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</si>
  <si>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</si>
  <si>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</si>
  <si>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</si>
  <si>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</si>
  <si>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</si>
  <si>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</si>
  <si>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</si>
  <si>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</si>
  <si>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</si>
  <si>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</si>
  <si>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</si>
  <si>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</si>
  <si>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</si>
  <si>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</si>
  <si>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</si>
  <si>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</si>
  <si>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</si>
  <si>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</si>
  <si>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</si>
  <si>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</si>
  <si>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</si>
  <si>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</si>
  <si>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Holling Drainage Dist</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</si>
  <si>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</si>
  <si>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</si>
  <si>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</si>
  <si>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</si>
  <si>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</si>
  <si>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</si>
  <si>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</si>
  <si>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</si>
  <si>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</si>
  <si>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</si>
  <si>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</si>
  <si>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</si>
  <si>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</si>
  <si>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</si>
  <si>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</si>
  <si>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</si>
  <si>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</si>
  <si>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</si>
  <si>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</si>
  <si>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</si>
  <si>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</si>
  <si>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</si>
  <si>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</si>
  <si>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</si>
  <si>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</si>
  <si>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</si>
  <si>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</si>
  <si>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</si>
  <si>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</si>
  <si>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</si>
  <si>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</si>
  <si>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</si>
  <si>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</si>
  <si>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</si>
  <si>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</si>
  <si>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</si>
  <si>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</si>
  <si>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</si>
  <si>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</si>
  <si>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</si>
  <si>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</si>
  <si>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</si>
  <si>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</si>
  <si>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</si>
  <si>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</si>
  <si>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</si>
  <si>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</si>
  <si>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</si>
  <si>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</si>
  <si>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</si>
  <si>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</si>
  <si>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</si>
  <si>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</si>
  <si>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</si>
  <si>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</si>
  <si>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</si>
  <si>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</si>
  <si>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</si>
  <si>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</si>
  <si>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</si>
  <si>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</si>
  <si>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</si>
  <si>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</si>
  <si>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</si>
  <si>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</si>
  <si>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</si>
  <si>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</si>
  <si>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</si>
  <si>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</si>
  <si>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</si>
  <si>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</si>
  <si>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</si>
  <si>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</si>
  <si>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</si>
  <si>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</si>
  <si>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</si>
  <si>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</si>
  <si>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</si>
  <si>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</si>
  <si>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</si>
  <si>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</si>
  <si>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</si>
  <si>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</si>
  <si>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</si>
  <si>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</si>
  <si>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</si>
  <si>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</si>
  <si>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</si>
  <si>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</si>
  <si>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</si>
  <si>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</si>
  <si>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</si>
  <si>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</si>
  <si>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</si>
  <si>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</si>
  <si>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</si>
  <si>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</si>
  <si>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</si>
  <si>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</si>
  <si>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</si>
  <si>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</si>
  <si>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</si>
  <si>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</si>
  <si>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</si>
  <si>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</si>
  <si>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</si>
  <si>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</si>
  <si>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</si>
  <si>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</si>
  <si>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</si>
  <si>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</si>
  <si>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</si>
  <si>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</si>
  <si>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</si>
  <si>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</si>
  <si>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</si>
  <si>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</si>
  <si>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</si>
  <si>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</si>
  <si>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</si>
  <si>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</si>
  <si>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</si>
  <si>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</si>
  <si>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</si>
  <si>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</si>
  <si>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</si>
  <si>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</si>
  <si>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</si>
  <si>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</si>
  <si>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</si>
  <si>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</si>
  <si>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</si>
  <si>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</si>
  <si>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</si>
  <si>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</si>
  <si>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</si>
  <si>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</si>
  <si>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</si>
  <si>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</si>
  <si>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</si>
  <si>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</si>
  <si>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</si>
  <si>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</si>
  <si>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</si>
  <si>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</si>
  <si>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</si>
  <si>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Midway Drainage Dist</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</si>
  <si>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</si>
  <si>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</si>
  <si>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</si>
  <si>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</si>
  <si>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</si>
  <si>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</si>
  <si>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</si>
  <si>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</si>
  <si>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</si>
  <si>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</si>
  <si>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</si>
  <si>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</si>
  <si>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</si>
  <si>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</si>
  <si>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</si>
  <si>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</si>
  <si>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</si>
  <si>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</si>
  <si>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</si>
  <si>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</si>
  <si>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</si>
  <si>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</si>
  <si>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</si>
  <si>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</si>
  <si>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</si>
  <si>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</si>
  <si>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</si>
  <si>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</si>
  <si>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</si>
  <si>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</si>
  <si>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</si>
  <si>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</si>
  <si>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</si>
  <si>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</si>
  <si>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</si>
  <si>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</si>
  <si>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</si>
  <si>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</si>
  <si>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</si>
  <si>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</si>
  <si>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</si>
  <si>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</si>
  <si>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</si>
  <si>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</si>
  <si>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</si>
  <si>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</si>
  <si>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</si>
  <si>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</si>
  <si>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</si>
  <si>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</si>
  <si>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</si>
  <si>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</si>
  <si>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</si>
  <si>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</si>
  <si>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</si>
  <si>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</si>
  <si>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</si>
  <si>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</si>
  <si>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</si>
  <si>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</si>
  <si>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</si>
  <si>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</si>
  <si>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</si>
  <si>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</si>
  <si>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</si>
  <si>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</si>
  <si>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</si>
  <si>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</si>
  <si>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</si>
  <si>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</si>
  <si>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</si>
  <si>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</si>
  <si>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</si>
  <si>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</si>
  <si>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</si>
  <si>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</si>
  <si>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</si>
  <si>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</si>
  <si>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</si>
  <si>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</si>
  <si>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</si>
  <si>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</si>
  <si>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</si>
  <si>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</si>
  <si>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</si>
  <si>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</si>
  <si>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</si>
  <si>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</si>
  <si>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</si>
  <si>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</si>
  <si>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</si>
  <si>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</si>
  <si>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</si>
  <si>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</si>
  <si>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</si>
  <si>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</si>
  <si>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</si>
  <si>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</si>
  <si>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</si>
  <si>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</si>
  <si>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</si>
  <si>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</si>
  <si>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</si>
  <si>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</si>
  <si>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</si>
  <si>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</si>
  <si>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</si>
  <si>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</si>
  <si>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</si>
  <si>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</si>
  <si>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</si>
  <si>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</si>
  <si>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</si>
  <si>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</si>
  <si>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</si>
  <si>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</si>
  <si>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</si>
  <si>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</si>
  <si>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</si>
  <si>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</si>
  <si>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</si>
  <si>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</si>
  <si>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</si>
  <si>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</si>
  <si>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</si>
  <si>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</si>
  <si>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</si>
  <si>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</si>
  <si>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</si>
  <si>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</si>
  <si>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</si>
  <si>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</si>
  <si>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</si>
  <si>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</si>
  <si>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</si>
  <si>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</si>
  <si>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</si>
  <si>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</si>
  <si>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</si>
  <si>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</si>
  <si>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</si>
  <si>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</si>
  <si>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</si>
  <si>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</si>
  <si>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</si>
  <si>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</si>
  <si>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</si>
  <si>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</si>
  <si>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</si>
  <si>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</si>
  <si>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</si>
  <si>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</si>
  <si>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</si>
  <si>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</si>
  <si>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</si>
  <si>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</si>
  <si>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</si>
  <si>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</si>
  <si>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</si>
  <si>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</si>
  <si>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</si>
  <si>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</si>
  <si>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</si>
  <si>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</si>
  <si>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</si>
  <si>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</si>
  <si>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</si>
  <si>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</si>
  <si>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</si>
  <si>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</si>
  <si>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</si>
  <si>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</si>
  <si>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</si>
  <si>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</si>
  <si>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</si>
  <si>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</si>
  <si>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</si>
  <si>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</si>
  <si>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</si>
  <si>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</si>
  <si>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</si>
  <si>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</si>
  <si>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</si>
  <si>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</si>
  <si>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</si>
  <si>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</si>
  <si>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</si>
  <si>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</si>
  <si>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</si>
  <si>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</si>
  <si>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</si>
  <si>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</si>
  <si>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</si>
  <si>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</si>
  <si>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</si>
  <si>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</si>
  <si>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</si>
  <si>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</si>
  <si>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</si>
  <si>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</si>
  <si>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</si>
  <si>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</si>
  <si>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</si>
  <si>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</si>
  <si>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</si>
  <si>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</si>
  <si>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</si>
  <si>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</si>
  <si>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</si>
  <si>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</si>
  <si>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</si>
  <si>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</si>
  <si>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</si>
  <si>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</si>
  <si>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</si>
  <si>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</si>
  <si>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Drainage Dist</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</si>
  <si>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</si>
  <si>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</si>
  <si>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</si>
  <si>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</si>
  <si>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</si>
  <si>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</si>
  <si>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</si>
  <si>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</si>
  <si>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</si>
  <si>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</si>
  <si>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</si>
  <si>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</si>
  <si>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</si>
  <si>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</si>
  <si>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</si>
  <si>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</si>
  <si>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</si>
  <si>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</si>
  <si>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</si>
  <si>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</si>
  <si>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</si>
  <si>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</si>
  <si>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</si>
  <si>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</si>
  <si>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</si>
  <si>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</si>
  <si>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</si>
  <si>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</si>
  <si>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</si>
  <si>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</si>
  <si>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</si>
  <si>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</si>
  <si>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</si>
  <si>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</si>
  <si>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</si>
  <si>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</si>
  <si>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</si>
  <si>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</si>
  <si>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</si>
  <si>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</si>
  <si>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</si>
  <si>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</si>
  <si>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</si>
  <si>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</si>
  <si>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</si>
  <si>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</si>
  <si>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</si>
  <si>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</si>
  <si>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</si>
  <si>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</si>
  <si>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</si>
  <si>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</si>
  <si>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</si>
  <si>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</si>
  <si>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</si>
  <si>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</si>
  <si>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</si>
  <si>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</si>
  <si>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</si>
  <si>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</si>
  <si>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</si>
  <si>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</si>
  <si>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</si>
  <si>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</si>
  <si>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</si>
  <si>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</si>
  <si>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</si>
  <si>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</si>
  <si>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</si>
  <si>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</si>
  <si>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</si>
  <si>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</si>
  <si>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</si>
  <si>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</si>
  <si>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</si>
  <si>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</si>
  <si>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</si>
  <si>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</si>
  <si>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</si>
  <si>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</si>
  <si>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</si>
  <si>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</si>
  <si>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</si>
  <si>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</si>
  <si>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</si>
  <si>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</si>
  <si>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</si>
  <si>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</si>
  <si>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</si>
  <si>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</si>
  <si>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</si>
  <si>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</si>
  <si>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</si>
  <si>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</si>
  <si>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</si>
  <si>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</si>
  <si>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</si>
  <si>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</si>
  <si>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</si>
  <si>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</si>
  <si>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</si>
  <si>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</si>
  <si>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</si>
  <si>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</si>
  <si>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</si>
  <si>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</si>
  <si>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</si>
  <si>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</si>
  <si>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</si>
  <si>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</si>
  <si>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</si>
  <si>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</si>
  <si>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</si>
  <si>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</si>
  <si>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</si>
  <si>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</si>
  <si>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</si>
  <si>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</si>
  <si>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</si>
  <si>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</si>
  <si>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</si>
  <si>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</si>
  <si>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</si>
  <si>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</si>
  <si>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</si>
  <si>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</si>
  <si>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</si>
  <si>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</si>
  <si>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</si>
  <si>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</si>
  <si>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</si>
  <si>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</si>
  <si>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</si>
  <si>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</si>
  <si>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</si>
  <si>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</si>
  <si>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</si>
  <si>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</si>
  <si>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</si>
  <si>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</si>
  <si>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</si>
  <si>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</si>
  <si>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</si>
  <si>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</si>
  <si>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</si>
  <si>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</si>
  <si>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</si>
  <si>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</si>
  <si>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</si>
  <si>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</si>
  <si>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</si>
  <si>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</si>
  <si>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</si>
  <si>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</si>
  <si>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</si>
  <si>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</si>
  <si>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</si>
  <si>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</si>
  <si>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</si>
  <si>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</si>
  <si>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</si>
  <si>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</si>
  <si>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</si>
  <si>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</si>
  <si>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</si>
  <si>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</si>
  <si>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</si>
  <si>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</si>
  <si>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</si>
  <si>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</si>
  <si>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</si>
  <si>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</si>
  <si>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</si>
  <si>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</si>
  <si>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</si>
  <si>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</si>
  <si>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</si>
  <si>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</si>
  <si>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</si>
  <si>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</si>
  <si>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</si>
  <si>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</si>
  <si>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</si>
  <si>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</si>
  <si>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</si>
  <si>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</si>
  <si>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</si>
  <si>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</si>
  <si>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</si>
  <si>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</si>
  <si>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</si>
  <si>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</si>
  <si>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</si>
  <si>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</si>
  <si>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</si>
  <si>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</si>
  <si>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</si>
  <si>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</si>
  <si>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</si>
  <si>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</si>
  <si>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</si>
  <si>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</si>
  <si>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</si>
  <si>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</si>
  <si>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FYE</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</si>
  <si>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</si>
  <si>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</si>
  <si>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</si>
  <si>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</si>
  <si>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</si>
  <si>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</si>
  <si>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</si>
  <si>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</si>
  <si>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</si>
  <si>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</si>
  <si>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</si>
  <si>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</si>
  <si>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</si>
  <si>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</si>
  <si>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</si>
  <si>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</si>
  <si>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</si>
  <si>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</si>
  <si>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</si>
  <si>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</si>
  <si>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</si>
  <si>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</si>
  <si>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</si>
  <si>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</si>
  <si>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</si>
  <si>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</si>
  <si>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</si>
  <si>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</si>
  <si>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</si>
  <si>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</si>
  <si>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</si>
  <si>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</si>
  <si>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</si>
  <si>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</si>
  <si>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</si>
  <si>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</si>
  <si>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</si>
  <si>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</si>
  <si>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</si>
  <si>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</si>
  <si>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</si>
  <si>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</si>
  <si>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</si>
  <si>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</si>
  <si>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</si>
  <si>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</si>
  <si>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</si>
  <si>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</si>
  <si>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</si>
  <si>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</si>
  <si>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</si>
  <si>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</si>
  <si>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</si>
  <si>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</si>
  <si>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</si>
  <si>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</si>
  <si>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</si>
  <si>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</si>
  <si>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</si>
  <si>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</si>
  <si>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</si>
  <si>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</si>
  <si>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</si>
  <si>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</si>
  <si>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</si>
  <si>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</si>
  <si>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</si>
  <si>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</si>
  <si>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</si>
  <si>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</si>
  <si>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</si>
  <si>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</si>
  <si>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</si>
  <si>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</si>
  <si>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</si>
  <si>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</si>
  <si>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</si>
  <si>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</si>
  <si>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</si>
  <si>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</si>
  <si>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</si>
  <si>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</si>
  <si>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</si>
  <si>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</si>
  <si>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</si>
  <si>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</si>
  <si>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</si>
  <si>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</si>
  <si>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</si>
  <si>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</si>
  <si>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</si>
  <si>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</si>
  <si>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</si>
  <si>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</si>
  <si>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</si>
  <si>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</si>
  <si>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</si>
  <si>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</si>
  <si>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</si>
  <si>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$1,000,000, you will be required to have an Audit.  This does not include funds used only to refinance prior debt.</t>
    </r>
  </si>
  <si>
    <t>If the Total is greater than $1,000,000, you will need to have an audit, even though you will pay no filing fee.</t>
  </si>
  <si>
    <r>
      <rPr>
        <b/>
        <u/>
        <sz val="12"/>
        <color rgb="FF000000"/>
        <rFont val="Calibri"/>
        <family val="2"/>
      </rPr>
      <t>AUDIT REQUIREMENT:</t>
    </r>
    <r>
      <rPr>
        <sz val="12"/>
        <color rgb="FF000000"/>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</si>
  <si>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</si>
  <si>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</si>
  <si>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</si>
  <si>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</si>
  <si>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</si>
  <si>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</si>
  <si>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</si>
  <si>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</si>
  <si>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</si>
  <si>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</si>
  <si>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</si>
  <si>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</si>
  <si>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</si>
  <si>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</si>
  <si>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</si>
  <si>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</si>
  <si>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</si>
  <si>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</si>
  <si>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</si>
  <si>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Chouteau County Joint Airport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</si>
  <si>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</si>
  <si>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</si>
  <si>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</si>
  <si>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</si>
  <si>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</si>
  <si>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</si>
  <si>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</si>
  <si>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</si>
  <si>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</si>
  <si>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</si>
  <si>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</si>
  <si>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</si>
  <si>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</si>
  <si>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</si>
  <si>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</si>
  <si>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</si>
  <si>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</si>
  <si>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</si>
  <si>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</si>
  <si>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</si>
  <si>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</si>
  <si>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</si>
  <si>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</si>
  <si>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</si>
  <si>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</si>
  <si>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</si>
  <si>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</si>
  <si>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</si>
  <si>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</si>
  <si>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</si>
  <si>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</si>
  <si>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</si>
  <si>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</si>
  <si>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</si>
  <si>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</si>
  <si>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</si>
  <si>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</si>
  <si>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</si>
  <si>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</si>
  <si>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</si>
  <si>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</si>
  <si>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</si>
  <si>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</si>
  <si>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</si>
  <si>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235603</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</si>
  <si>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</si>
  <si>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</si>
  <si>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</si>
  <si>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</si>
  <si>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</si>
  <si>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</si>
  <si>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</si>
  <si>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</si>
  <si>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</si>
  <si>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</si>
  <si>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</si>
  <si>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</si>
  <si>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</si>
  <si>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</si>
  <si>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</si>
  <si>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</si>
  <si>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</si>
  <si>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</si>
  <si>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</si>
  <si>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</si>
  <si>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</si>
  <si>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</si>
  <si>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</si>
  <si>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</si>
  <si>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</si>
  <si>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</si>
  <si>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</si>
  <si>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</si>
  <si>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</si>
  <si>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</si>
  <si>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</si>
  <si>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</si>
  <si>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</si>
  <si>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</si>
  <si>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</si>
  <si>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</si>
  <si>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</si>
  <si>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</si>
  <si>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</si>
  <si>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</si>
  <si>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</si>
  <si>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</si>
  <si>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</si>
  <si>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</si>
  <si>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</si>
  <si>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</si>
  <si>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</si>
  <si>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</si>
  <si>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</si>
  <si>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</si>
  <si>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</si>
  <si>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</si>
  <si>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</si>
  <si>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</si>
  <si>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</si>
  <si>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</si>
  <si>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</si>
  <si>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</si>
  <si>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</si>
  <si>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</si>
  <si>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</si>
  <si>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</si>
  <si>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</si>
  <si>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</si>
  <si>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</si>
  <si>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</si>
  <si>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235605</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</si>
  <si>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</si>
  <si>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</si>
  <si>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</si>
  <si>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</si>
  <si>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</si>
  <si>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</si>
  <si>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</si>
  <si>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</si>
  <si>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</si>
  <si>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</si>
  <si>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</si>
  <si>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</si>
  <si>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</si>
  <si>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</si>
  <si>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</si>
  <si>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</si>
  <si>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</si>
  <si>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</si>
  <si>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120801</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</si>
  <si>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</si>
  <si>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</si>
  <si>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</si>
  <si>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</si>
  <si>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</si>
  <si>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</si>
  <si>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</si>
  <si>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</si>
  <si>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</si>
  <si>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</si>
  <si>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</si>
  <si>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</si>
  <si>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</si>
  <si>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</si>
  <si>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</si>
  <si>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</si>
  <si>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</si>
  <si>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104701</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</si>
  <si>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</si>
  <si>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</si>
  <si>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</si>
  <si>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</si>
  <si>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</si>
  <si>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</si>
  <si>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</si>
  <si>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</si>
  <si>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</si>
  <si>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</si>
  <si>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</si>
  <si>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</si>
  <si>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</si>
  <si>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</si>
  <si>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</si>
  <si>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</si>
  <si>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</si>
  <si>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</si>
  <si>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</si>
  <si>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</si>
  <si>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</si>
  <si>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</si>
  <si>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</si>
  <si>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</si>
  <si>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</si>
  <si>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</si>
  <si>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</si>
  <si>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</si>
  <si>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</si>
  <si>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</si>
  <si>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</si>
  <si>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</si>
  <si>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</si>
  <si>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</si>
  <si>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</si>
  <si>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</si>
  <si>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</si>
  <si>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</si>
  <si>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</si>
  <si>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</si>
  <si>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</si>
  <si>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</si>
  <si>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</si>
  <si>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</si>
  <si>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</si>
  <si>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</si>
  <si>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</si>
  <si>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</si>
  <si>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</si>
  <si>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</si>
  <si>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</si>
  <si>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</si>
  <si>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</si>
  <si>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</si>
  <si>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</si>
  <si>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</si>
  <si>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</si>
  <si>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</si>
  <si>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</si>
  <si>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</si>
  <si>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</si>
  <si>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</si>
  <si>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</si>
  <si>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</si>
  <si>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</si>
  <si>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</si>
  <si>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</si>
  <si>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</si>
  <si>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</si>
  <si>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</si>
  <si>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</si>
  <si>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</si>
  <si>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</si>
  <si>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</si>
  <si>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</si>
  <si>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</si>
  <si>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</si>
  <si>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</si>
  <si>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</si>
  <si>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</si>
  <si>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</si>
  <si>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</si>
  <si>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</si>
  <si>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</si>
  <si>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</si>
  <si>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</si>
  <si>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</si>
  <si>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</si>
  <si>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</si>
  <si>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</si>
  <si>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</si>
  <si>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</si>
  <si>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</si>
  <si>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</si>
  <si>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</si>
  <si>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</si>
  <si>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</si>
  <si>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</si>
  <si>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</si>
  <si>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</si>
  <si>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</si>
  <si>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</si>
  <si>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</si>
  <si>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</si>
  <si>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</si>
  <si>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</si>
  <si>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</si>
  <si>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</si>
  <si>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</si>
  <si>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</si>
  <si>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</si>
  <si>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</si>
  <si>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</si>
  <si>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</si>
  <si>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235610</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</si>
  <si>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</si>
  <si>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</si>
  <si>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</si>
  <si>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</si>
  <si>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</si>
  <si>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</si>
  <si>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</si>
  <si>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</si>
  <si>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</si>
  <si>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</si>
  <si>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</si>
  <si>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</si>
  <si>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</si>
  <si>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</si>
  <si>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</si>
  <si>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</si>
  <si>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</si>
  <si>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</si>
  <si>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</si>
  <si>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</si>
  <si>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</si>
  <si>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</si>
  <si>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</si>
  <si>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</si>
  <si>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</si>
  <si>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</si>
  <si>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</si>
  <si>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</si>
  <si>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</si>
  <si>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</si>
  <si>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</si>
  <si>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</si>
  <si>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</si>
  <si>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</si>
  <si>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</si>
  <si>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</si>
  <si>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</si>
  <si>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</si>
  <si>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</si>
  <si>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</si>
  <si>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</si>
  <si>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</si>
  <si>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</si>
  <si>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</si>
  <si>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</si>
  <si>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</si>
  <si>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</si>
  <si>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</si>
  <si>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</si>
  <si>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</si>
  <si>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</si>
  <si>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</si>
  <si>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</si>
  <si>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</si>
  <si>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</si>
  <si>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</si>
  <si>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</si>
  <si>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235612</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</si>
  <si>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</si>
  <si>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</si>
  <si>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</si>
  <si>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</si>
  <si>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</si>
  <si>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</si>
  <si>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</si>
  <si>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</si>
  <si>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</si>
  <si>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</si>
  <si>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</si>
  <si>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</si>
  <si>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</si>
  <si>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</si>
  <si>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</si>
  <si>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</si>
  <si>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</si>
  <si>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</si>
  <si>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</si>
  <si>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</si>
  <si>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</si>
  <si>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</si>
  <si>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</si>
  <si>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</si>
  <si>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</si>
  <si>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</si>
  <si>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</si>
  <si>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</si>
  <si>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</si>
  <si>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</si>
  <si>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</si>
  <si>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</si>
  <si>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</si>
  <si>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</si>
  <si>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</si>
  <si>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</si>
  <si>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</si>
  <si>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</si>
  <si>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</si>
  <si>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</si>
  <si>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</si>
  <si>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</si>
  <si>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</si>
  <si>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</si>
  <si>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</si>
  <si>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</si>
  <si>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</si>
  <si>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</si>
  <si>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</si>
  <si>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</si>
  <si>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</si>
  <si>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</si>
  <si>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</si>
  <si>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</si>
  <si>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</si>
  <si>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</si>
  <si>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</si>
  <si>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</si>
  <si>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</si>
  <si>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</si>
  <si>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</si>
  <si>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</si>
  <si>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</si>
  <si>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</si>
  <si>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</si>
  <si>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</si>
  <si>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</si>
  <si>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</si>
  <si>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</si>
  <si>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</si>
  <si>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</si>
  <si>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</si>
  <si>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</si>
  <si>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</si>
  <si>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</si>
  <si>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</si>
  <si>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</si>
  <si>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</si>
  <si>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</si>
  <si>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</si>
  <si>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</si>
  <si>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</si>
  <si>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</si>
  <si>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</si>
  <si>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</si>
  <si>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</si>
  <si>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</si>
  <si>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</si>
  <si>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</si>
  <si>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</si>
  <si>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</si>
  <si>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</si>
  <si>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</si>
  <si>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</si>
  <si>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</si>
  <si>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</si>
  <si>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</si>
  <si>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</si>
  <si>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</si>
  <si>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</si>
  <si>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</si>
  <si>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</si>
  <si>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</si>
  <si>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</si>
  <si>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235613</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</si>
  <si>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</si>
  <si>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</si>
  <si>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</si>
  <si>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</si>
  <si>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</si>
  <si>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</si>
  <si>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</si>
  <si>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</si>
  <si>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</si>
  <si>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</si>
  <si>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</si>
  <si>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</si>
  <si>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</si>
  <si>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</si>
  <si>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</si>
  <si>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</si>
  <si>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</si>
  <si>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</si>
  <si>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</si>
  <si>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</si>
  <si>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</si>
  <si>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</si>
  <si>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</si>
  <si>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</si>
  <si>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</si>
  <si>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</si>
  <si>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</si>
  <si>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</si>
  <si>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</si>
  <si>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</si>
  <si>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</si>
  <si>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</si>
  <si>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</si>
  <si>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</si>
  <si>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</si>
  <si>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</si>
  <si>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</si>
  <si>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</si>
  <si>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</si>
  <si>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</si>
  <si>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</si>
  <si>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</si>
  <si>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</si>
  <si>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</si>
  <si>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</si>
  <si>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</si>
  <si>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</si>
  <si>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</si>
  <si>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</si>
  <si>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</si>
  <si>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</si>
  <si>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</si>
  <si>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</si>
  <si>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</si>
  <si>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</si>
  <si>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</si>
  <si>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</si>
  <si>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</si>
  <si>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</si>
  <si>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</si>
  <si>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</si>
  <si>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</si>
  <si>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</si>
  <si>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</si>
  <si>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</si>
  <si>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</si>
  <si>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</si>
  <si>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</si>
  <si>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</si>
  <si>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</si>
  <si>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</si>
  <si>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</si>
  <si>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</si>
  <si>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</si>
  <si>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</si>
  <si>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</si>
  <si>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</si>
  <si>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</si>
  <si>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</si>
  <si>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</si>
  <si>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</si>
  <si>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</si>
  <si>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</si>
  <si>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</si>
  <si>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</si>
  <si>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</si>
  <si>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</si>
  <si>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</si>
  <si>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</si>
  <si>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</si>
  <si>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</si>
  <si>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</si>
  <si>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</si>
  <si>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</si>
  <si>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</si>
  <si>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</si>
  <si>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How the SPD was Formed:</t>
  </si>
  <si>
    <t>Purpose of SPD:</t>
  </si>
  <si>
    <t>D.  Determination of Filing Fee:  Part I of this section will auto-fill with data from the Annual Financial Report tab.  Part II of this section should be completed if any debt proceeds were received during the fiscal year.</t>
  </si>
  <si>
    <t>A.  Choose your entity name from the drop-down list (Cell B10). The fiscal year end date, entity number, entity type, and entity county should auto-fill. Enter the mailing address.  Please indicate if any corrections need to be made.</t>
  </si>
  <si>
    <t>Entity Governing Body:</t>
  </si>
  <si>
    <t>B.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</si>
  <si>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C.  Lines 2 - 10 Cash Receipts: enter the amount of cash receipts (monies received) in the appropriate category.  The total amount of cash receipts will automatically calculate in Line 10 and in Column I.</t>
  </si>
  <si>
    <t>D.  Lines 11 - 14 Cash Disbursements:  enter the amount of cash disbursements (monies spent) by the categories listed.  The total amount of cash disbursements will automatically calculate in Line 14 and in Column I.</t>
  </si>
  <si>
    <t>E. Lines 15 - 18 Other Cash Activity: enter amounts if applicable.  The total amount automatically calculates in line 18 and in Column I.</t>
  </si>
  <si>
    <t>F.  Line 19 Prior Period Adjustments: enter amount if applicable and enter explanation below Line 20.</t>
  </si>
  <si>
    <t>G.  Line 20 Cash Balance at End of Fiscal Year:  automatically calculates.</t>
  </si>
  <si>
    <t>H.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</si>
  <si>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I.  Line 2 Capital Assets:  enter amounts if applicable.</t>
  </si>
  <si>
    <t>J.  Line 3 Liabilities; Line 4 Debt Proceeds; and Line 5 Federal Expenditures:  enter amounts if applicable.</t>
  </si>
  <si>
    <t>A. Select Accounting Method: Cash Basis or Accrual Basis</t>
  </si>
  <si>
    <t>Accounting Method:</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</si>
  <si>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</si>
  <si>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</si>
  <si>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</si>
  <si>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</si>
  <si>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</si>
  <si>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</si>
  <si>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</si>
  <si>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</si>
  <si>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</si>
  <si>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</si>
  <si>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</si>
  <si>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</si>
  <si>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</si>
  <si>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C.  Entity Contact Information:  Enter name, email, title and phone number.</t>
  </si>
  <si>
    <t xml:space="preserve">B.  Enter the Purpose and select the Method of Formation and Governing Body of the Special Purpose District </t>
  </si>
  <si>
    <t>Entity Number</t>
  </si>
  <si>
    <t>Purpose of SPD</t>
  </si>
  <si>
    <t>SPD Formation Method</t>
  </si>
  <si>
    <t>Entity Governing Body</t>
  </si>
  <si>
    <t>Accounting Method</t>
  </si>
  <si>
    <t>Account Type</t>
  </si>
  <si>
    <t>Account Number</t>
  </si>
  <si>
    <t>Account Detail</t>
  </si>
  <si>
    <t>Comment1</t>
  </si>
  <si>
    <t>Comment2</t>
  </si>
  <si>
    <t>Comment3</t>
  </si>
  <si>
    <t xml:space="preserve">Machinery/Equipment:  </t>
  </si>
  <si>
    <t>Taxes/Assessments</t>
  </si>
  <si>
    <t>Licenses and Permits</t>
  </si>
  <si>
    <t>Intergovernmental Revenue - Federal</t>
  </si>
  <si>
    <t>Intergovernmental Revenue - State</t>
  </si>
  <si>
    <t>Other Local Revenues, Donations and Grants.</t>
  </si>
  <si>
    <t>Charges for Service</t>
  </si>
  <si>
    <t>Miscellaneous Revenues</t>
  </si>
  <si>
    <t>Interest, Royalty, &amp; Investments Earnings, Gain/Loss on Sale</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</si>
  <si>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</si>
  <si>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</si>
  <si>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</si>
  <si>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</si>
  <si>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</si>
  <si>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</si>
  <si>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</si>
  <si>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</si>
  <si>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</si>
  <si>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</si>
  <si>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</si>
  <si>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</si>
  <si>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</si>
  <si>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</si>
  <si>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</si>
  <si>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</si>
  <si>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</si>
  <si>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</si>
  <si>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</si>
  <si>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</si>
  <si>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</si>
  <si>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</si>
  <si>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</si>
  <si>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</si>
  <si>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</si>
  <si>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</si>
  <si>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</si>
  <si>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</si>
  <si>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</si>
  <si>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</si>
  <si>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</si>
  <si>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</si>
  <si>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</si>
  <si>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</si>
  <si>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</si>
  <si>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</si>
  <si>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37xxxx</t>
  </si>
  <si>
    <t>4xxxxx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</si>
  <si>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</si>
  <si>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</si>
  <si>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</si>
  <si>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</si>
  <si>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</si>
  <si>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</si>
  <si>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</si>
  <si>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</si>
  <si>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</si>
  <si>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</si>
  <si>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</si>
  <si>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</si>
  <si>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Position or Title:</t>
  </si>
  <si>
    <t>Board Member or Governing Body Official</t>
  </si>
  <si>
    <t xml:space="preserve">     This form MUST BE signed by a board member or governing body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</si>
</sst>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family val="2"/>
    </font>
    <font>
      <sz val="8"/>
      <name val="Arial"/>
      <family val="2"/>
    </font>
    <font>
      <sz val="12"/>
      <color rgb="FF000000"/>
      <name val="Calibri"/>
      <family val="2"/>
    </font>
    <font>
      <sz val="11"/>
      <color indexed="8"/>
      <name val="Calibri"/>
      <family val="2"/>
    </font>
    <font>
      <sz val="10"/>
      <color indexed="8"/>
      <name val="Arial"/>
      <family val="2"/>
    </font>
    <font>
      <b/>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indexed="22"/>
        <bgColor indexed="0"/>
      </patternFill>
    </fill>
    <fill>
      <patternFill patternType="solid">
        <fgColor rgb="FFFFFF00"/>
        <bgColor indexed="64"/>
      </patternFill>
    </fill>
  </fills>
  <borders count="52">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ck">
        <color theme="0" tint="-0.14993743705557422"/>
      </left>
      <right/>
      <top style="thin">
        <color indexed="64"/>
      </top>
      <bottom/>
      <diagonal/>
    </border>
    <border>
      <left/>
      <right style="thick">
        <color theme="0" tint="-0.14993743705557422"/>
      </right>
      <top style="thin">
        <color indexed="64"/>
      </top>
      <bottom/>
      <diagonal/>
    </border>
    <border>
      <left style="thick">
        <color theme="0" tint="-0.14993743705557422"/>
      </left>
      <right/>
      <top style="thin">
        <color indexed="64"/>
      </top>
      <bottom style="thick">
        <color theme="0" tint="-0.14993743705557422"/>
      </bottom>
      <diagonal/>
    </border>
    <border>
      <left/>
      <right/>
      <top style="thin">
        <color indexed="64"/>
      </top>
      <bottom style="thick">
        <color theme="0" tint="-0.14993743705557422"/>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4">
    <xf numFmtId="0" fontId="0" fillId="0" borderId="0"/>
    <xf numFmtId="44" fontId="6"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xf numFmtId="0" fontId="8" fillId="0" borderId="0"/>
    <xf numFmtId="0" fontId="7" fillId="0" borderId="0"/>
    <xf numFmtId="0" fontId="7" fillId="0" borderId="0"/>
    <xf numFmtId="0" fontId="9" fillId="0" borderId="0"/>
    <xf numFmtId="0" fontId="8" fillId="0" borderId="0"/>
    <xf numFmtId="0" fontId="7" fillId="0" borderId="0"/>
    <xf numFmtId="0" fontId="11" fillId="0" borderId="0"/>
    <xf numFmtId="0" fontId="13" fillId="0" borderId="0"/>
    <xf numFmtId="0" fontId="7" fillId="0" borderId="0"/>
    <xf numFmtId="0" fontId="7" fillId="0" borderId="0"/>
    <xf numFmtId="0" fontId="19" fillId="0" borderId="0"/>
    <xf numFmtId="0" fontId="8" fillId="0" borderId="0"/>
    <xf numFmtId="0" fontId="8" fillId="0" borderId="0"/>
    <xf numFmtId="0" fontId="8" fillId="0" borderId="0"/>
    <xf numFmtId="0" fontId="6" fillId="0" borderId="0"/>
    <xf numFmtId="0" fontId="5" fillId="0" borderId="0"/>
    <xf numFmtId="0" fontId="4" fillId="0" borderId="0"/>
    <xf numFmtId="0" fontId="81" fillId="0" borderId="0"/>
  </cellStyleXfs>
  <cellXfs count="479">
    <xf numFmtId="0" fontId="0" fillId="0" borderId="0" xfId="0"/>
    <xf numFmtId="0" fontId="7"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4"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4" fillId="0" borderId="0" xfId="27" applyFont="1" applyAlignment="1">
      <alignment horizontal="left" vertical="center" wrapText="1"/>
    </xf>
    <xf numFmtId="0" fontId="14" fillId="0" borderId="0" xfId="27" applyFont="1" applyAlignment="1">
      <alignment vertical="center" wrapText="1"/>
    </xf>
    <xf numFmtId="0" fontId="14"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4" fillId="0" borderId="0" xfId="27" applyFont="1" applyAlignment="1">
      <alignment vertical="top"/>
    </xf>
    <xf numFmtId="0" fontId="14"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6"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5" borderId="0" xfId="0" applyNumberFormat="1" applyFont="1" applyFill="1"/>
    <xf numFmtId="167" fontId="22" fillId="0" borderId="8" xfId="26" applyNumberFormat="1" applyFont="1" applyBorder="1" applyAlignment="1">
      <alignment horizontal="left" indent="1"/>
    </xf>
    <xf numFmtId="167" fontId="22" fillId="0" borderId="9" xfId="26" applyNumberFormat="1" applyFont="1" applyBorder="1" applyAlignment="1">
      <alignment horizontal="left" indent="1"/>
    </xf>
    <xf numFmtId="167" fontId="22" fillId="0" borderId="8" xfId="26" applyNumberFormat="1" applyFont="1" applyBorder="1" applyAlignment="1">
      <alignment horizontal="right"/>
    </xf>
    <xf numFmtId="167" fontId="22" fillId="0" borderId="9" xfId="26" applyNumberFormat="1" applyFont="1" applyBorder="1"/>
    <xf numFmtId="167" fontId="22" fillId="0" borderId="8" xfId="26" applyNumberFormat="1" applyFont="1" applyBorder="1" applyAlignment="1">
      <alignment horizontal="left"/>
    </xf>
    <xf numFmtId="0" fontId="34" fillId="0" borderId="7" xfId="0" applyFont="1" applyBorder="1" applyAlignment="1">
      <alignment horizontal="center" vertical="top"/>
    </xf>
    <xf numFmtId="0" fontId="23" fillId="0" borderId="7"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7" fillId="0" borderId="0" xfId="0" applyFont="1" applyAlignment="1">
      <alignment horizontal="left"/>
    </xf>
    <xf numFmtId="0" fontId="22" fillId="0" borderId="0" xfId="0" applyFont="1" applyAlignment="1">
      <alignment horizontal="left" wrapText="1"/>
    </xf>
    <xf numFmtId="0" fontId="6"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3" borderId="6"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3"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1" xfId="26" applyFont="1" applyBorder="1" applyAlignment="1" applyProtection="1">
      <alignment horizontal="center"/>
      <protection locked="0"/>
    </xf>
    <xf numFmtId="0" fontId="22" fillId="0" borderId="13" xfId="0" applyFont="1" applyBorder="1" applyAlignment="1">
      <alignment horizontal="right"/>
    </xf>
    <xf numFmtId="14" fontId="23" fillId="0" borderId="15" xfId="0" applyNumberFormat="1" applyFont="1" applyBorder="1" applyAlignment="1">
      <alignment horizontal="center" vertical="center"/>
    </xf>
    <xf numFmtId="0" fontId="23" fillId="0" borderId="15" xfId="0" applyFont="1" applyBorder="1"/>
    <xf numFmtId="0" fontId="23" fillId="0" borderId="16"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3" borderId="0" xfId="0" applyFont="1" applyFill="1" applyAlignment="1">
      <alignment wrapText="1"/>
    </xf>
    <xf numFmtId="0" fontId="22" fillId="3"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3" borderId="1" xfId="1" applyFont="1" applyFill="1" applyBorder="1" applyAlignment="1">
      <alignment horizontal="center"/>
    </xf>
    <xf numFmtId="44" fontId="52" fillId="3" borderId="6"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3"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3"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3"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6" fillId="0" borderId="0" xfId="30"/>
    <xf numFmtId="0" fontId="22" fillId="0" borderId="0" xfId="31" applyFont="1" applyAlignment="1">
      <alignment vertical="center"/>
    </xf>
    <xf numFmtId="0" fontId="46" fillId="0" borderId="0" xfId="30" applyFont="1" applyAlignment="1">
      <alignment horizontal="left" wrapText="1"/>
    </xf>
    <xf numFmtId="0" fontId="6" fillId="0" borderId="0" xfId="30" applyAlignment="1">
      <alignment horizontal="center"/>
    </xf>
    <xf numFmtId="0" fontId="6" fillId="0" borderId="0" xfId="30" applyAlignment="1">
      <alignment horizontal="justify" wrapText="1"/>
    </xf>
    <xf numFmtId="0" fontId="6" fillId="0" borderId="25" xfId="30" applyBorder="1"/>
    <xf numFmtId="0" fontId="46" fillId="0" borderId="0" xfId="30" applyFont="1" applyAlignment="1">
      <alignment horizontal="center" wrapText="1"/>
    </xf>
    <xf numFmtId="0" fontId="6" fillId="0" borderId="0" xfId="30" applyAlignment="1">
      <alignment horizontal="left"/>
    </xf>
    <xf numFmtId="0" fontId="46" fillId="0" borderId="0" xfId="30" applyFont="1" applyAlignment="1">
      <alignment horizontal="center"/>
    </xf>
    <xf numFmtId="0" fontId="6" fillId="0" borderId="25" xfId="30" applyBorder="1" applyAlignment="1">
      <alignment horizontal="justify" wrapText="1"/>
    </xf>
    <xf numFmtId="0" fontId="6" fillId="0" borderId="25" xfId="30" applyBorder="1" applyAlignment="1">
      <alignment wrapText="1"/>
    </xf>
    <xf numFmtId="0" fontId="6" fillId="0" borderId="0" xfId="30" applyAlignment="1">
      <alignment horizontal="left" wrapText="1"/>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14" fillId="0" borderId="0" xfId="0" applyFont="1" applyAlignment="1">
      <alignment vertical="center"/>
    </xf>
    <xf numFmtId="44" fontId="14" fillId="3" borderId="0" xfId="27" applyNumberFormat="1" applyFont="1" applyFill="1" applyAlignment="1">
      <alignment horizontal="center" vertical="top" wrapText="1"/>
    </xf>
    <xf numFmtId="0" fontId="14" fillId="3" borderId="0" xfId="27" applyFont="1" applyFill="1" applyAlignment="1">
      <alignment horizontal="center" vertical="top" wrapText="1"/>
    </xf>
    <xf numFmtId="0" fontId="14" fillId="0" borderId="0" xfId="26" applyFont="1" applyAlignment="1">
      <alignment horizontal="justify" vertical="justify" wrapText="1"/>
    </xf>
    <xf numFmtId="0" fontId="23" fillId="0" borderId="0" xfId="26" applyFont="1" applyAlignment="1">
      <alignment horizontal="justify" vertical="justify" wrapText="1"/>
    </xf>
    <xf numFmtId="0" fontId="39" fillId="0" borderId="7" xfId="0" applyFont="1" applyBorder="1" applyAlignment="1">
      <alignment horizontal="center" vertical="top"/>
    </xf>
    <xf numFmtId="0" fontId="39" fillId="0" borderId="12" xfId="0" applyFont="1" applyBorder="1" applyAlignment="1">
      <alignment horizontal="center" vertical="top"/>
    </xf>
    <xf numFmtId="0" fontId="67" fillId="0" borderId="0" xfId="26" applyFont="1" applyAlignment="1">
      <alignment vertical="center" wrapText="1"/>
    </xf>
    <xf numFmtId="164" fontId="37" fillId="0" borderId="27" xfId="0" quotePrefix="1" applyNumberFormat="1" applyFont="1" applyBorder="1" applyAlignment="1">
      <alignment horizontal="center" vertical="top" wrapText="1"/>
    </xf>
    <xf numFmtId="166" fontId="39" fillId="0" borderId="28" xfId="0" applyNumberFormat="1" applyFont="1" applyBorder="1" applyAlignment="1">
      <alignment horizontal="center" vertical="top" wrapText="1"/>
    </xf>
    <xf numFmtId="0" fontId="22" fillId="0" borderId="28" xfId="0" applyFont="1" applyBorder="1" applyAlignment="1">
      <alignment vertical="center" wrapText="1"/>
    </xf>
    <xf numFmtId="0" fontId="37" fillId="0" borderId="28" xfId="0" applyFont="1" applyBorder="1" applyAlignment="1">
      <alignment wrapText="1"/>
    </xf>
    <xf numFmtId="44" fontId="51" fillId="0" borderId="28" xfId="1" applyFont="1" applyBorder="1"/>
    <xf numFmtId="44" fontId="52" fillId="0" borderId="28" xfId="1" applyFont="1" applyBorder="1" applyAlignment="1">
      <alignment horizontal="right"/>
    </xf>
    <xf numFmtId="44" fontId="51" fillId="0" borderId="29" xfId="1" applyFont="1" applyBorder="1"/>
    <xf numFmtId="164" fontId="37" fillId="0" borderId="30" xfId="0" quotePrefix="1" applyNumberFormat="1" applyFont="1" applyBorder="1" applyAlignment="1">
      <alignment horizontal="center" vertical="center" wrapText="1"/>
    </xf>
    <xf numFmtId="0" fontId="22" fillId="4"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3" borderId="31" xfId="1" applyFont="1" applyFill="1" applyBorder="1"/>
    <xf numFmtId="164" fontId="37" fillId="0" borderId="32" xfId="0" applyNumberFormat="1" applyFont="1" applyBorder="1" applyAlignment="1">
      <alignment horizontal="center"/>
    </xf>
    <xf numFmtId="166" fontId="37" fillId="0" borderId="33" xfId="0" applyNumberFormat="1" applyFont="1" applyBorder="1" applyAlignment="1">
      <alignment horizontal="center" wrapText="1"/>
    </xf>
    <xf numFmtId="0" fontId="51" fillId="0" borderId="33" xfId="0" applyFont="1" applyBorder="1" applyAlignment="1">
      <alignment horizontal="center" wrapText="1"/>
    </xf>
    <xf numFmtId="0" fontId="51" fillId="0" borderId="34"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27" xfId="0" quotePrefix="1" applyNumberFormat="1" applyFont="1" applyBorder="1" applyAlignment="1">
      <alignment horizontal="center" vertical="top"/>
    </xf>
    <xf numFmtId="166" fontId="39" fillId="0" borderId="28" xfId="0" applyNumberFormat="1" applyFont="1" applyBorder="1" applyAlignment="1">
      <alignment horizontal="right"/>
    </xf>
    <xf numFmtId="0" fontId="37" fillId="0" borderId="28" xfId="0" applyFont="1" applyBorder="1" applyAlignment="1">
      <alignment horizontal="left" wrapText="1"/>
    </xf>
    <xf numFmtId="44" fontId="51" fillId="0" borderId="28" xfId="1" applyFont="1" applyBorder="1" applyAlignment="1">
      <alignment horizontal="right"/>
    </xf>
    <xf numFmtId="44" fontId="51" fillId="0" borderId="29" xfId="1" applyFont="1" applyBorder="1" applyAlignment="1">
      <alignment horizontal="right"/>
    </xf>
    <xf numFmtId="164" fontId="37" fillId="0" borderId="30" xfId="0" quotePrefix="1" applyNumberFormat="1" applyFont="1" applyBorder="1" applyAlignment="1">
      <alignment horizontal="center" vertical="center"/>
    </xf>
    <xf numFmtId="0" fontId="37" fillId="4" borderId="0" xfId="0" applyFont="1" applyFill="1" applyAlignment="1">
      <alignment horizontal="left" wrapText="1"/>
    </xf>
    <xf numFmtId="44" fontId="51" fillId="0" borderId="0" xfId="1" applyFont="1" applyBorder="1" applyAlignment="1">
      <alignment horizontal="right"/>
    </xf>
    <xf numFmtId="44" fontId="51" fillId="3" borderId="35" xfId="1" applyFont="1" applyFill="1" applyBorder="1" applyAlignment="1">
      <alignment horizontal="right"/>
    </xf>
    <xf numFmtId="164" fontId="37" fillId="0" borderId="30"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36" xfId="1" applyFont="1" applyBorder="1"/>
    <xf numFmtId="164" fontId="37" fillId="0" borderId="32" xfId="0" quotePrefix="1" applyNumberFormat="1" applyFont="1" applyBorder="1" applyAlignment="1">
      <alignment horizontal="center" vertical="top"/>
    </xf>
    <xf numFmtId="166" fontId="37" fillId="0" borderId="33" xfId="0" applyNumberFormat="1" applyFont="1" applyBorder="1" applyAlignment="1">
      <alignment horizontal="right"/>
    </xf>
    <xf numFmtId="0" fontId="37" fillId="0" borderId="33" xfId="0" applyFont="1" applyBorder="1" applyAlignment="1">
      <alignment horizontal="center"/>
    </xf>
    <xf numFmtId="44" fontId="74" fillId="2" borderId="38" xfId="1" applyFont="1" applyFill="1" applyBorder="1"/>
    <xf numFmtId="166" fontId="25" fillId="0" borderId="0" xfId="0" applyNumberFormat="1" applyFont="1" applyAlignment="1">
      <alignment horizontal="left"/>
    </xf>
    <xf numFmtId="0" fontId="54" fillId="0" borderId="33" xfId="0" applyFont="1" applyBorder="1"/>
    <xf numFmtId="0" fontId="37" fillId="0" borderId="0" xfId="0" applyFont="1" applyAlignment="1">
      <alignment horizontal="left"/>
    </xf>
    <xf numFmtId="0" fontId="37" fillId="0" borderId="33" xfId="0" applyFont="1" applyBorder="1" applyAlignment="1">
      <alignment horizontal="left"/>
    </xf>
    <xf numFmtId="43" fontId="60" fillId="2" borderId="37" xfId="0" applyNumberFormat="1" applyFont="1" applyFill="1" applyBorder="1" applyAlignment="1">
      <alignment horizontal="right"/>
    </xf>
    <xf numFmtId="44" fontId="74" fillId="2" borderId="39"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4" fillId="0" borderId="0" xfId="32"/>
    <xf numFmtId="17" fontId="3" fillId="0" borderId="0" xfId="32" quotePrefix="1" applyNumberFormat="1" applyFont="1"/>
    <xf numFmtId="0" fontId="3" fillId="0" borderId="0" xfId="32" applyFont="1"/>
    <xf numFmtId="0" fontId="2" fillId="0" borderId="0" xfId="32" applyFont="1"/>
    <xf numFmtId="0" fontId="23" fillId="0" borderId="0" xfId="31" applyFont="1" applyAlignment="1">
      <alignment vertical="center"/>
    </xf>
    <xf numFmtId="0" fontId="22" fillId="0" borderId="0" xfId="26" applyFont="1" applyAlignment="1">
      <alignment horizontal="center" vertical="center"/>
    </xf>
    <xf numFmtId="14" fontId="22" fillId="0" borderId="0" xfId="0" applyNumberFormat="1" applyFont="1" applyAlignment="1">
      <alignment horizontal="center"/>
    </xf>
    <xf numFmtId="0" fontId="80" fillId="6" borderId="50" xfId="33" applyFont="1" applyFill="1" applyBorder="1" applyAlignment="1">
      <alignment horizontal="center"/>
    </xf>
    <xf numFmtId="0" fontId="80" fillId="0" borderId="51" xfId="33" applyFont="1" applyBorder="1"/>
    <xf numFmtId="14" fontId="80" fillId="0" borderId="51" xfId="33" applyNumberFormat="1" applyFont="1" applyBorder="1" applyAlignment="1">
      <alignment horizontal="right"/>
    </xf>
    <xf numFmtId="0" fontId="81" fillId="0" borderId="0" xfId="33"/>
    <xf numFmtId="167" fontId="39" fillId="0" borderId="0" xfId="26" applyNumberFormat="1" applyFont="1" applyAlignment="1">
      <alignment horizontal="center" vertical="top"/>
    </xf>
    <xf numFmtId="0" fontId="23" fillId="0" borderId="0" xfId="26" applyFont="1" applyAlignment="1" applyProtection="1">
      <alignment horizontal="left"/>
      <protection locked="0"/>
    </xf>
    <xf numFmtId="0" fontId="22" fillId="0" borderId="0" xfId="0" applyFont="1" applyAlignment="1">
      <alignment horizontal="left" vertical="top"/>
    </xf>
    <xf numFmtId="0" fontId="24" fillId="0" borderId="0" xfId="26" applyFont="1" applyAlignment="1" applyProtection="1">
      <alignment horizontal="left"/>
      <protection locked="0"/>
    </xf>
    <xf numFmtId="0" fontId="1" fillId="0" borderId="0" xfId="32" applyFont="1"/>
    <xf numFmtId="49" fontId="1" fillId="0" borderId="0" xfId="32" applyNumberFormat="1" applyFont="1"/>
    <xf numFmtId="14" fontId="51" fillId="0" borderId="25" xfId="0" applyNumberFormat="1" applyFont="1" applyBorder="1" applyAlignment="1" applyProtection="1">
      <alignment horizontal="center"/>
      <protection locked="0"/>
    </xf>
    <xf numFmtId="0" fontId="34" fillId="0" borderId="0" xfId="0" applyFont="1" applyAlignment="1" applyProtection="1">
      <alignment horizontal="left" vertical="top" wrapText="1"/>
      <protection locked="0"/>
    </xf>
    <xf numFmtId="14" fontId="6" fillId="0" borderId="0" xfId="0" applyNumberFormat="1" applyFont="1"/>
    <xf numFmtId="2" fontId="6" fillId="0" borderId="0" xfId="0" applyNumberFormat="1" applyFont="1"/>
    <xf numFmtId="2" fontId="0" fillId="0" borderId="0" xfId="0" applyNumberFormat="1"/>
    <xf numFmtId="0" fontId="46" fillId="0" borderId="0" xfId="0" applyFont="1"/>
    <xf numFmtId="0" fontId="82" fillId="0" borderId="0" xfId="30" applyFont="1"/>
    <xf numFmtId="14" fontId="22" fillId="0" borderId="0" xfId="0" applyNumberFormat="1" applyFont="1" applyAlignment="1">
      <alignment horizontal="center" wrapText="1"/>
      <extLst>
        <ext xmlns:xfpb="http://schemas.microsoft.com/office/spreadsheetml/2022/featurepropertybag" uri="{C7286773-470A-42A8-94C5-96B5CB345126}">
          <xfpb:xfComplement i="0"/>
        </ext>
      </extLst>
    </xf>
    <xf numFmtId="0" fontId="46" fillId="0" borderId="0" xfId="30" applyFont="1"/>
    <xf numFmtId="0" fontId="46" fillId="7" borderId="0" xfId="30" applyFont="1" applyFill="1"/>
    <xf numFmtId="0" fontId="6" fillId="7" borderId="0" xfId="30" applyFill="1"/>
    <xf numFmtId="0" fontId="23" fillId="0" borderId="0" xfId="26" applyFont="1" applyAlignment="1">
      <alignment horizontal="left" vertical="top"/>
    </xf>
    <xf numFmtId="0" fontId="26" fillId="0" borderId="0" xfId="26" applyFont="1" applyAlignment="1">
      <alignment horizontal="right" vertical="top" wrapText="1"/>
    </xf>
    <xf numFmtId="44" fontId="52" fillId="3"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6" fillId="0" borderId="0" xfId="30" applyAlignment="1">
      <alignment horizontal="justify" wrapText="1"/>
    </xf>
    <xf numFmtId="0" fontId="6" fillId="0" borderId="0" xfId="30" applyAlignment="1">
      <alignment horizontal="justify" vertical="top" wrapText="1"/>
    </xf>
    <xf numFmtId="0" fontId="33" fillId="0" borderId="0" xfId="30" applyFont="1" applyAlignment="1">
      <alignment horizontal="center"/>
    </xf>
    <xf numFmtId="0" fontId="46" fillId="0" borderId="0" xfId="30" applyFont="1" applyAlignment="1">
      <alignment horizontal="left" wrapText="1"/>
    </xf>
    <xf numFmtId="0" fontId="6" fillId="4" borderId="0" xfId="30" applyFill="1" applyAlignment="1">
      <alignment horizontal="justify" wrapText="1"/>
    </xf>
    <xf numFmtId="0" fontId="46" fillId="0" borderId="0" xfId="30" applyFont="1" applyAlignment="1">
      <alignment horizontal="center" wrapText="1"/>
    </xf>
    <xf numFmtId="0" fontId="6" fillId="0" borderId="0" xfId="30"/>
    <xf numFmtId="0" fontId="46" fillId="0" borderId="0" xfId="30" applyFont="1" applyAlignment="1">
      <alignment horizontal="center"/>
    </xf>
    <xf numFmtId="0" fontId="6" fillId="0" borderId="0" xfId="30" applyAlignment="1">
      <alignment horizontal="left"/>
    </xf>
    <xf numFmtId="0" fontId="6" fillId="0" borderId="0" xfId="30" applyAlignment="1">
      <alignment horizontal="left"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44" xfId="16" applyFont="1" applyBorder="1" applyAlignment="1">
      <alignment horizontal="center"/>
    </xf>
    <xf numFmtId="168" fontId="69" fillId="0" borderId="40" xfId="16" applyNumberFormat="1" applyFont="1" applyBorder="1" applyAlignment="1">
      <alignment horizontal="center" vertical="center"/>
    </xf>
    <xf numFmtId="168" fontId="69" fillId="0" borderId="41" xfId="16" applyNumberFormat="1" applyFont="1" applyBorder="1" applyAlignment="1">
      <alignment horizontal="center" vertical="center"/>
    </xf>
    <xf numFmtId="168" fontId="69" fillId="0" borderId="42" xfId="16" applyNumberFormat="1" applyFont="1" applyBorder="1" applyAlignment="1">
      <alignment horizontal="center" vertic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29" fillId="0" borderId="0" xfId="26" applyFont="1" applyAlignment="1">
      <alignment horizontal="left" wrapText="1" indent="4"/>
    </xf>
    <xf numFmtId="0" fontId="14" fillId="0" borderId="0" xfId="27" applyFont="1" applyAlignment="1">
      <alignment horizontal="left" vertical="center" wrapText="1"/>
    </xf>
    <xf numFmtId="0" fontId="22" fillId="2" borderId="0" xfId="26" applyFont="1" applyFill="1" applyAlignment="1">
      <alignment horizontal="center" vertical="center"/>
    </xf>
    <xf numFmtId="0" fontId="45" fillId="0" borderId="0" xfId="26" applyFont="1" applyAlignment="1">
      <alignment horizontal="left" wrapText="1" indent="2"/>
    </xf>
    <xf numFmtId="44" fontId="14" fillId="3" borderId="43" xfId="27" applyNumberFormat="1" applyFont="1" applyFill="1" applyBorder="1" applyAlignment="1">
      <alignment horizontal="center" vertical="top" wrapText="1"/>
    </xf>
    <xf numFmtId="44" fontId="14" fillId="3" borderId="26" xfId="27" applyNumberFormat="1" applyFont="1" applyFill="1" applyBorder="1" applyAlignment="1">
      <alignment horizontal="center" vertical="top" wrapText="1"/>
    </xf>
    <xf numFmtId="0" fontId="68" fillId="2" borderId="40" xfId="16" applyFont="1" applyFill="1" applyBorder="1" applyAlignment="1">
      <alignment horizontal="center"/>
    </xf>
    <xf numFmtId="0" fontId="68" fillId="2" borderId="41" xfId="16" applyFont="1" applyFill="1" applyBorder="1" applyAlignment="1">
      <alignment horizontal="center"/>
    </xf>
    <xf numFmtId="0" fontId="68" fillId="2" borderId="42" xfId="16" applyFont="1" applyFill="1" applyBorder="1" applyAlignment="1">
      <alignment horizontal="center"/>
    </xf>
    <xf numFmtId="0" fontId="68" fillId="2" borderId="40" xfId="16" applyFont="1" applyFill="1" applyBorder="1" applyAlignment="1">
      <alignment horizontal="center" vertical="top"/>
    </xf>
    <xf numFmtId="0" fontId="68" fillId="2" borderId="41" xfId="16" applyFont="1" applyFill="1" applyBorder="1" applyAlignment="1">
      <alignment horizontal="center" vertical="top"/>
    </xf>
    <xf numFmtId="0" fontId="68" fillId="2" borderId="42" xfId="16" applyFont="1" applyFill="1" applyBorder="1" applyAlignment="1">
      <alignment horizontal="center" vertical="top"/>
    </xf>
    <xf numFmtId="0" fontId="23" fillId="0" borderId="0" xfId="27" applyFont="1" applyAlignment="1">
      <alignment horizontal="right" indent="1"/>
    </xf>
    <xf numFmtId="0" fontId="22" fillId="0" borderId="0" xfId="27" applyFont="1" applyAlignment="1">
      <alignment horizontal="right"/>
    </xf>
    <xf numFmtId="0" fontId="29" fillId="0" borderId="23" xfId="26" applyFont="1" applyBorder="1" applyAlignment="1">
      <alignment horizontal="center" wrapText="1"/>
    </xf>
    <xf numFmtId="0" fontId="75" fillId="0" borderId="0" xfId="12" applyFont="1" applyAlignment="1" applyProtection="1">
      <alignment horizontal="left"/>
    </xf>
    <xf numFmtId="0" fontId="67" fillId="0" borderId="17" xfId="26" applyFont="1" applyBorder="1" applyAlignment="1">
      <alignment horizontal="left" vertical="center" wrapText="1"/>
    </xf>
    <xf numFmtId="0" fontId="67" fillId="0" borderId="18" xfId="26" applyFont="1" applyBorder="1" applyAlignment="1">
      <alignment horizontal="left" vertical="center" wrapText="1"/>
    </xf>
    <xf numFmtId="0" fontId="67" fillId="0" borderId="19" xfId="26" applyFont="1" applyBorder="1" applyAlignment="1">
      <alignment horizontal="left" vertical="center" wrapText="1"/>
    </xf>
    <xf numFmtId="0" fontId="67" fillId="0" borderId="20" xfId="26" applyFont="1" applyBorder="1" applyAlignment="1">
      <alignment horizontal="left" vertical="center" wrapText="1"/>
    </xf>
    <xf numFmtId="0" fontId="67" fillId="0" borderId="0" xfId="26" applyFont="1" applyAlignment="1">
      <alignment horizontal="left" vertic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0" fontId="22" fillId="0" borderId="0" xfId="16" applyFont="1" applyAlignment="1">
      <alignment horizontal="center"/>
    </xf>
    <xf numFmtId="0" fontId="24" fillId="0" borderId="0" xfId="26" applyFont="1" applyAlignment="1">
      <alignment horizontal="justify" vertical="center" wrapText="1"/>
    </xf>
    <xf numFmtId="0" fontId="23" fillId="0" borderId="1" xfId="26" applyFont="1" applyBorder="1" applyAlignment="1" applyProtection="1">
      <alignment horizontal="left"/>
      <protection locked="0"/>
    </xf>
    <xf numFmtId="0" fontId="26" fillId="0" borderId="1" xfId="26" applyFont="1" applyBorder="1" applyAlignment="1" applyProtection="1">
      <alignment horizontal="left" vertical="top"/>
      <protection locked="0"/>
    </xf>
    <xf numFmtId="14" fontId="26"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protection locked="0"/>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5" xfId="26" applyNumberFormat="1" applyFont="1" applyBorder="1" applyAlignment="1">
      <alignment horizontal="center" vertical="top"/>
    </xf>
    <xf numFmtId="0" fontId="23" fillId="0" borderId="0" xfId="26" applyFont="1" applyAlignment="1">
      <alignment horizontal="left"/>
    </xf>
    <xf numFmtId="0" fontId="39" fillId="0" borderId="45" xfId="26" applyFont="1" applyBorder="1" applyAlignment="1">
      <alignment horizontal="left" vertical="top"/>
    </xf>
    <xf numFmtId="0" fontId="39" fillId="0" borderId="5" xfId="26" applyFont="1" applyBorder="1" applyAlignment="1">
      <alignment horizontal="left" vertical="top"/>
    </xf>
    <xf numFmtId="0" fontId="39" fillId="0" borderId="46" xfId="26" applyFont="1" applyBorder="1" applyAlignment="1">
      <alignment horizontal="left" vertical="top"/>
    </xf>
    <xf numFmtId="167" fontId="23" fillId="0" borderId="1" xfId="26" applyNumberFormat="1" applyFont="1" applyBorder="1" applyAlignment="1">
      <alignment horizontal="center"/>
    </xf>
    <xf numFmtId="14" fontId="23" fillId="0" borderId="14" xfId="26" applyNumberFormat="1" applyFont="1" applyBorder="1" applyAlignment="1">
      <alignment horizontal="center"/>
    </xf>
    <xf numFmtId="167" fontId="22" fillId="0" borderId="10"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1" xfId="26" applyNumberFormat="1" applyFont="1" applyBorder="1" applyAlignment="1" applyProtection="1">
      <alignment horizontal="left"/>
      <protection locked="0"/>
    </xf>
    <xf numFmtId="0" fontId="22" fillId="0" borderId="0" xfId="26" applyFont="1" applyAlignment="1">
      <alignment horizontal="center"/>
    </xf>
    <xf numFmtId="0" fontId="25" fillId="0" borderId="0" xfId="0" applyFont="1" applyAlignment="1">
      <alignment horizontal="left" indent="2"/>
    </xf>
    <xf numFmtId="0" fontId="14" fillId="0" borderId="0" xfId="26" applyFont="1" applyAlignment="1">
      <alignment horizontal="justify" vertical="justify" wrapText="1"/>
    </xf>
    <xf numFmtId="0" fontId="79" fillId="0" borderId="0" xfId="26" applyFont="1" applyAlignment="1">
      <alignment horizontal="justify" vertical="center" wrapText="1"/>
    </xf>
    <xf numFmtId="0" fontId="17" fillId="0" borderId="0" xfId="26" applyFont="1" applyAlignment="1">
      <alignment horizontal="justify" vertical="center" wrapText="1"/>
    </xf>
    <xf numFmtId="0" fontId="14" fillId="0" borderId="0" xfId="0" applyFont="1" applyAlignment="1">
      <alignment horizontal="left" indent="4"/>
    </xf>
    <xf numFmtId="44" fontId="14" fillId="3" borderId="49" xfId="27" applyNumberFormat="1" applyFont="1" applyFill="1" applyBorder="1" applyAlignment="1">
      <alignment horizontal="center" vertical="top" wrapText="1"/>
    </xf>
    <xf numFmtId="0" fontId="75" fillId="0" borderId="0" xfId="14" applyFont="1" applyFill="1" applyAlignment="1">
      <alignment horizontal="center"/>
    </xf>
    <xf numFmtId="0" fontId="75" fillId="0" borderId="0" xfId="14" applyFont="1" applyFill="1" applyAlignment="1">
      <alignment horizontal="left"/>
    </xf>
    <xf numFmtId="0" fontId="14" fillId="3" borderId="1" xfId="0" applyFont="1" applyFill="1" applyBorder="1" applyAlignment="1">
      <alignment horizontal="center" vertical="center"/>
    </xf>
    <xf numFmtId="0" fontId="14" fillId="0" borderId="0" xfId="27" applyFont="1" applyAlignment="1">
      <alignment horizontal="left" vertical="top" wrapText="1"/>
    </xf>
    <xf numFmtId="0" fontId="22" fillId="3"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3" borderId="1" xfId="0" applyNumberFormat="1"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4" fillId="0" borderId="0" xfId="27" applyFont="1" applyAlignment="1">
      <alignment horizontal="left" vertical="top" wrapText="1" indent="4"/>
    </xf>
    <xf numFmtId="167" fontId="52" fillId="0" borderId="1" xfId="26" applyNumberFormat="1" applyFont="1" applyBorder="1" applyAlignment="1">
      <alignment horizontal="left" vertical="top"/>
    </xf>
    <xf numFmtId="167" fontId="52" fillId="0" borderId="11" xfId="26" applyNumberFormat="1" applyFont="1" applyBorder="1" applyAlignment="1">
      <alignment horizontal="left" vertical="top"/>
    </xf>
    <xf numFmtId="167" fontId="23" fillId="0" borderId="1" xfId="26" applyNumberFormat="1" applyFont="1" applyBorder="1" applyAlignment="1">
      <alignment horizontal="left" vertical="top"/>
    </xf>
    <xf numFmtId="0" fontId="22" fillId="0" borderId="0" xfId="0" applyFont="1" applyAlignment="1">
      <alignment horizontal="right"/>
    </xf>
    <xf numFmtId="0" fontId="22" fillId="0" borderId="0" xfId="0" applyFont="1" applyAlignment="1">
      <alignment horizontal="right" wrapText="1"/>
    </xf>
    <xf numFmtId="0" fontId="23" fillId="0" borderId="4" xfId="26" applyFont="1" applyBorder="1" applyAlignment="1" applyProtection="1">
      <alignment horizontal="left"/>
      <protection locked="0"/>
    </xf>
    <xf numFmtId="0" fontId="23" fillId="0" borderId="5" xfId="26" applyFont="1" applyBorder="1" applyAlignment="1">
      <alignment horizontal="left"/>
    </xf>
    <xf numFmtId="0" fontId="24" fillId="0" borderId="4" xfId="26" applyFont="1" applyBorder="1" applyAlignment="1" applyProtection="1">
      <alignment horizontal="left"/>
      <protection locked="0"/>
    </xf>
    <xf numFmtId="0" fontId="22" fillId="0" borderId="1" xfId="0" applyFont="1" applyBorder="1" applyAlignment="1" applyProtection="1">
      <alignment horizontal="left" vertical="top" wrapText="1"/>
      <protection locked="0"/>
    </xf>
    <xf numFmtId="0" fontId="39" fillId="0" borderId="47" xfId="0" applyFont="1" applyBorder="1" applyAlignment="1">
      <alignment horizontal="left" vertical="top"/>
    </xf>
    <xf numFmtId="0" fontId="39" fillId="0" borderId="48" xfId="0" applyFont="1" applyBorder="1" applyAlignment="1">
      <alignment horizontal="left" vertical="top"/>
    </xf>
    <xf numFmtId="0" fontId="22" fillId="0" borderId="10"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1" xfId="26" applyFont="1" applyBorder="1" applyAlignment="1" applyProtection="1">
      <alignment horizontal="left"/>
      <protection locked="0"/>
    </xf>
    <xf numFmtId="0" fontId="24" fillId="0" borderId="1" xfId="0" applyFont="1" applyBorder="1" applyAlignment="1" applyProtection="1">
      <alignment horizontal="left" vertical="top" wrapText="1"/>
      <protection locked="0"/>
    </xf>
    <xf numFmtId="0" fontId="29" fillId="0" borderId="0" xfId="0" applyFont="1" applyAlignment="1">
      <alignment horizontal="right"/>
    </xf>
    <xf numFmtId="0" fontId="24" fillId="0" borderId="1" xfId="0" applyFont="1" applyBorder="1" applyAlignment="1" applyProtection="1">
      <alignment horizontal="left" wrapText="1" indent="1"/>
      <protection locked="0"/>
    </xf>
    <xf numFmtId="14" fontId="22" fillId="0" borderId="0" xfId="0" applyNumberFormat="1" applyFont="1" applyAlignment="1">
      <alignment horizontal="center"/>
    </xf>
    <xf numFmtId="0" fontId="52" fillId="0" borderId="4" xfId="16" applyFont="1" applyBorder="1" applyAlignment="1" applyProtection="1">
      <alignment horizontal="left"/>
      <protection locked="0"/>
    </xf>
    <xf numFmtId="0" fontId="53" fillId="0" borderId="0" xfId="16" applyFont="1" applyAlignment="1">
      <alignment horizontal="right" wrapText="1"/>
    </xf>
    <xf numFmtId="0" fontId="52" fillId="0" borderId="4" xfId="16" applyFont="1" applyBorder="1" applyAlignment="1" applyProtection="1">
      <alignment horizontal="center"/>
      <protection locked="0"/>
    </xf>
    <xf numFmtId="0" fontId="52" fillId="0" borderId="1" xfId="16" applyFont="1" applyBorder="1" applyAlignment="1" applyProtection="1">
      <alignment horizontal="left"/>
      <protection locked="0"/>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5" fillId="0" borderId="0" xfId="16" applyFont="1" applyAlignment="1">
      <alignment horizontal="left"/>
    </xf>
    <xf numFmtId="0" fontId="51" fillId="0" borderId="0" xfId="16" applyFont="1" applyAlignment="1">
      <alignment horizontal="left"/>
    </xf>
    <xf numFmtId="0" fontId="52" fillId="0" borderId="0" xfId="16" applyFont="1" applyAlignment="1">
      <alignment horizontal="justify" wrapText="1"/>
    </xf>
    <xf numFmtId="0" fontId="58" fillId="0" borderId="0" xfId="0" applyFont="1" applyAlignment="1">
      <alignment horizontal="justify" wrapText="1"/>
    </xf>
    <xf numFmtId="0" fontId="22" fillId="0" borderId="0" xfId="0" applyFont="1" applyAlignment="1">
      <alignment horizontal="center"/>
    </xf>
    <xf numFmtId="0" fontId="37" fillId="0" borderId="33" xfId="0" applyFont="1" applyBorder="1" applyAlignment="1">
      <alignment horizontal="justify" vertical="top" wrapText="1"/>
    </xf>
    <xf numFmtId="164" fontId="52" fillId="0" borderId="4" xfId="0" applyNumberFormat="1"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cellXfs>
  <cellStyles count="34">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entity lookup" xfId="33" xr:uid="{8AC9C8E4-D2E3-4FCA-8301-8F6FB1E39113}"/>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sheetPr codeName="Sheet1"/>
  <dimension ref="A1:Z73"/>
  <sheetViews>
    <sheetView zoomScaleNormal="100" workbookViewId="0">
      <selection activeCell="B23" sqref="B23"/>
    </sheetView>
  </sheetViews>
  <sheetFormatPr defaultColWidth="9.140625" defaultRowHeight="12.75" x14ac:dyDescent="0.2"/>
  <cols>
    <col min="1" max="9" width="9.140625" style="259"/>
    <col min="10" max="10" width="2.7109375" style="259" customWidth="1"/>
    <col min="11" max="11" width="9.85546875" style="259" bestFit="1" customWidth="1"/>
    <col min="12" max="12" width="2" style="259" customWidth="1"/>
    <col min="13" max="16384" width="9.140625" style="259"/>
  </cols>
  <sheetData>
    <row r="1" spans="1:16" ht="18.75" x14ac:dyDescent="0.2">
      <c r="A1" s="362" t="s">
        <v>0</v>
      </c>
      <c r="B1" s="362"/>
      <c r="C1" s="362"/>
      <c r="D1" s="362"/>
      <c r="E1" s="362"/>
      <c r="F1" s="362"/>
      <c r="G1" s="362"/>
      <c r="H1" s="362"/>
      <c r="I1" s="362"/>
      <c r="J1" s="362"/>
      <c r="K1" s="362"/>
      <c r="L1" s="258"/>
      <c r="M1" s="258"/>
      <c r="N1" s="258"/>
      <c r="O1" s="258"/>
      <c r="P1" s="258"/>
    </row>
    <row r="2" spans="1:16" ht="15.75" x14ac:dyDescent="0.2">
      <c r="A2" s="363" t="s">
        <v>1205</v>
      </c>
      <c r="B2" s="363"/>
      <c r="C2" s="363"/>
      <c r="D2" s="363"/>
      <c r="E2" s="363"/>
      <c r="F2" s="363"/>
      <c r="G2" s="363"/>
      <c r="H2" s="363"/>
      <c r="I2" s="363"/>
      <c r="J2" s="363"/>
      <c r="K2" s="363"/>
      <c r="L2" s="260"/>
      <c r="M2" s="260"/>
      <c r="N2" s="335"/>
      <c r="O2" s="260"/>
      <c r="P2" s="260"/>
    </row>
    <row r="3" spans="1:16" ht="15.75" x14ac:dyDescent="0.2">
      <c r="A3" s="363" t="s">
        <v>1157</v>
      </c>
      <c r="B3" s="363"/>
      <c r="C3" s="363"/>
      <c r="D3" s="363"/>
      <c r="E3" s="363"/>
      <c r="F3" s="363"/>
      <c r="G3" s="363"/>
      <c r="H3" s="363"/>
      <c r="I3" s="363"/>
      <c r="J3" s="363"/>
      <c r="K3" s="363"/>
    </row>
    <row r="4" spans="1:16" ht="15.75" x14ac:dyDescent="0.2">
      <c r="A4" s="363" t="s">
        <v>64</v>
      </c>
      <c r="B4" s="363"/>
      <c r="C4" s="363"/>
      <c r="D4" s="363"/>
      <c r="E4" s="363"/>
      <c r="F4" s="363"/>
      <c r="G4" s="363"/>
      <c r="H4" s="363"/>
      <c r="I4" s="363"/>
      <c r="J4" s="363"/>
      <c r="K4" s="363"/>
    </row>
    <row r="5" spans="1:16" ht="12" customHeight="1" x14ac:dyDescent="0.2"/>
    <row r="6" spans="1:16" ht="39.75" customHeight="1" x14ac:dyDescent="0.2">
      <c r="A6" s="364" t="s">
        <v>1158</v>
      </c>
      <c r="B6" s="364"/>
      <c r="C6" s="364"/>
      <c r="D6" s="364"/>
      <c r="E6" s="364"/>
      <c r="F6" s="364"/>
      <c r="G6" s="364"/>
      <c r="H6" s="364"/>
      <c r="I6" s="364"/>
      <c r="J6" s="364"/>
      <c r="K6" s="364"/>
    </row>
    <row r="7" spans="1:16" ht="12" customHeight="1" x14ac:dyDescent="0.2"/>
    <row r="8" spans="1:16" ht="15" x14ac:dyDescent="0.25">
      <c r="A8" s="361" t="s">
        <v>1159</v>
      </c>
      <c r="B8" s="361"/>
      <c r="C8" s="361"/>
      <c r="D8" s="361"/>
      <c r="E8" s="361"/>
      <c r="F8" s="361"/>
      <c r="G8" s="361"/>
      <c r="H8" s="361"/>
      <c r="I8" s="361"/>
      <c r="J8" s="361"/>
      <c r="K8" s="361"/>
    </row>
    <row r="9" spans="1:16" ht="12" customHeight="1" x14ac:dyDescent="0.2"/>
    <row r="10" spans="1:16" ht="16.5" customHeight="1" x14ac:dyDescent="0.25">
      <c r="A10" s="366" t="s">
        <v>1160</v>
      </c>
      <c r="B10" s="366"/>
      <c r="C10" s="366"/>
      <c r="D10" s="366"/>
      <c r="E10" s="366"/>
      <c r="F10" s="366"/>
      <c r="G10" s="366"/>
      <c r="H10" s="366"/>
      <c r="I10" s="366"/>
      <c r="J10" s="366"/>
      <c r="K10" s="366"/>
    </row>
    <row r="11" spans="1:16" ht="12" customHeight="1" x14ac:dyDescent="0.2"/>
    <row r="12" spans="1:16" ht="41.25" customHeight="1" x14ac:dyDescent="0.2">
      <c r="A12" s="364" t="s">
        <v>1201</v>
      </c>
      <c r="B12" s="364"/>
      <c r="C12" s="364"/>
      <c r="D12" s="364"/>
      <c r="E12" s="364"/>
      <c r="F12" s="364"/>
      <c r="G12" s="364"/>
      <c r="H12" s="364"/>
      <c r="I12" s="364"/>
      <c r="J12" s="364"/>
      <c r="K12" s="364"/>
    </row>
    <row r="13" spans="1:16" ht="12" customHeight="1" x14ac:dyDescent="0.2"/>
    <row r="14" spans="1:16" ht="15.75" x14ac:dyDescent="0.25">
      <c r="A14" s="366" t="s">
        <v>1161</v>
      </c>
      <c r="B14" s="366"/>
      <c r="C14" s="366"/>
      <c r="D14" s="366"/>
      <c r="E14" s="366"/>
      <c r="F14" s="366"/>
      <c r="G14" s="366"/>
      <c r="H14" s="366"/>
      <c r="I14" s="366"/>
      <c r="J14" s="366"/>
      <c r="K14" s="366"/>
    </row>
    <row r="15" spans="1:16" ht="27" customHeight="1" x14ac:dyDescent="0.2">
      <c r="A15" s="367" t="s">
        <v>1162</v>
      </c>
      <c r="B15" s="367"/>
      <c r="C15" s="367"/>
      <c r="D15" s="367"/>
      <c r="E15" s="367"/>
      <c r="F15" s="367"/>
      <c r="G15" s="367"/>
      <c r="H15" s="367"/>
      <c r="I15" s="367"/>
      <c r="J15" s="261"/>
      <c r="K15" s="262" t="s">
        <v>1163</v>
      </c>
    </row>
    <row r="16" spans="1:16" ht="12" customHeight="1" x14ac:dyDescent="0.2"/>
    <row r="17" spans="1:13" ht="40.5" customHeight="1" x14ac:dyDescent="0.2">
      <c r="B17" s="368" t="s">
        <v>1762</v>
      </c>
      <c r="C17" s="368"/>
      <c r="D17" s="368"/>
      <c r="E17" s="368"/>
      <c r="F17" s="368"/>
      <c r="G17" s="368"/>
      <c r="H17" s="368"/>
      <c r="I17" s="368"/>
      <c r="J17" s="263"/>
      <c r="K17" s="264"/>
    </row>
    <row r="18" spans="1:13" ht="7.5" customHeight="1" x14ac:dyDescent="0.2"/>
    <row r="19" spans="1:13" ht="27.6" customHeight="1" x14ac:dyDescent="0.2">
      <c r="B19" s="364" t="s">
        <v>1789</v>
      </c>
      <c r="C19" s="364"/>
      <c r="D19" s="364"/>
      <c r="E19" s="364"/>
      <c r="F19" s="364"/>
      <c r="G19" s="364"/>
      <c r="H19" s="364"/>
      <c r="I19" s="364"/>
      <c r="J19" s="263"/>
      <c r="K19" s="264"/>
      <c r="M19" s="354" t="s">
        <v>1859</v>
      </c>
    </row>
    <row r="20" spans="1:13" ht="7.5" customHeight="1" x14ac:dyDescent="0.2"/>
    <row r="21" spans="1:13" ht="16.899999999999999" customHeight="1" x14ac:dyDescent="0.2">
      <c r="B21" s="364" t="s">
        <v>1788</v>
      </c>
      <c r="C21" s="364"/>
      <c r="D21" s="364"/>
      <c r="E21" s="364"/>
      <c r="F21" s="364"/>
      <c r="G21" s="364"/>
      <c r="H21" s="364"/>
      <c r="I21" s="364"/>
      <c r="J21" s="263"/>
      <c r="K21" s="264"/>
    </row>
    <row r="22" spans="1:13" ht="15" customHeight="1" x14ac:dyDescent="0.2">
      <c r="B22" s="357" t="s">
        <v>1862</v>
      </c>
      <c r="C22" s="358"/>
      <c r="D22" s="358"/>
      <c r="E22" s="358"/>
      <c r="F22" s="358"/>
      <c r="G22" s="358"/>
      <c r="H22" s="358"/>
      <c r="I22" s="358"/>
    </row>
    <row r="23" spans="1:13" ht="7.5" customHeight="1" x14ac:dyDescent="0.2">
      <c r="B23" s="356"/>
    </row>
    <row r="24" spans="1:13" ht="38.25" customHeight="1" x14ac:dyDescent="0.2">
      <c r="B24" s="364" t="s">
        <v>1761</v>
      </c>
      <c r="C24" s="364"/>
      <c r="D24" s="364"/>
      <c r="E24" s="364"/>
      <c r="F24" s="364"/>
      <c r="G24" s="364"/>
      <c r="H24" s="364"/>
      <c r="I24" s="364"/>
      <c r="J24" s="263"/>
      <c r="K24" s="264"/>
    </row>
    <row r="25" spans="1:13" ht="7.5" customHeight="1" x14ac:dyDescent="0.2"/>
    <row r="26" spans="1:13" ht="15" customHeight="1" x14ac:dyDescent="0.2">
      <c r="A26" s="369" t="s">
        <v>1164</v>
      </c>
      <c r="B26" s="369"/>
      <c r="C26" s="369"/>
      <c r="D26" s="369"/>
      <c r="E26" s="369"/>
      <c r="F26" s="369"/>
      <c r="G26" s="369"/>
      <c r="H26" s="369"/>
      <c r="I26" s="369"/>
      <c r="J26" s="265"/>
    </row>
    <row r="27" spans="1:13" ht="6.75" customHeight="1" x14ac:dyDescent="0.2">
      <c r="A27" s="265"/>
      <c r="B27" s="265"/>
      <c r="C27" s="265"/>
      <c r="D27" s="265"/>
      <c r="E27" s="265"/>
      <c r="F27" s="265"/>
      <c r="G27" s="265"/>
      <c r="H27" s="265"/>
      <c r="I27" s="265"/>
      <c r="J27" s="265"/>
    </row>
    <row r="28" spans="1:13" ht="38.25" customHeight="1" x14ac:dyDescent="0.2">
      <c r="B28" s="364" t="s">
        <v>1165</v>
      </c>
      <c r="C28" s="364"/>
      <c r="D28" s="364"/>
      <c r="E28" s="364"/>
      <c r="F28" s="364"/>
      <c r="G28" s="364"/>
      <c r="H28" s="364"/>
      <c r="I28" s="364"/>
      <c r="J28" s="263"/>
      <c r="K28" s="264"/>
    </row>
    <row r="29" spans="1:13" ht="12" customHeight="1" x14ac:dyDescent="0.2"/>
    <row r="30" spans="1:13" ht="15.75" x14ac:dyDescent="0.25">
      <c r="A30" s="366" t="s">
        <v>1166</v>
      </c>
      <c r="B30" s="366"/>
      <c r="C30" s="366"/>
      <c r="D30" s="366"/>
      <c r="E30" s="366"/>
      <c r="F30" s="366"/>
      <c r="G30" s="366"/>
      <c r="H30" s="366"/>
      <c r="I30" s="366"/>
      <c r="J30" s="366"/>
      <c r="K30" s="366"/>
    </row>
    <row r="31" spans="1:13" ht="26.25" customHeight="1" x14ac:dyDescent="0.2">
      <c r="A31" s="367" t="s">
        <v>1167</v>
      </c>
      <c r="B31" s="367"/>
      <c r="C31" s="367"/>
      <c r="D31" s="367"/>
      <c r="E31" s="367"/>
      <c r="F31" s="367"/>
      <c r="G31" s="367"/>
      <c r="H31" s="367"/>
      <c r="I31" s="367"/>
      <c r="J31" s="261"/>
    </row>
    <row r="32" spans="1:13" ht="4.9000000000000004" customHeight="1" x14ac:dyDescent="0.2"/>
    <row r="33" spans="1:13" ht="18" customHeight="1" x14ac:dyDescent="0.2">
      <c r="B33" s="370" t="s">
        <v>1773</v>
      </c>
      <c r="C33" s="370"/>
      <c r="D33" s="370"/>
      <c r="E33" s="370"/>
      <c r="F33" s="370"/>
      <c r="G33" s="370"/>
      <c r="H33" s="370"/>
      <c r="I33" s="370"/>
      <c r="K33" s="264"/>
      <c r="M33" s="354" t="s">
        <v>1859</v>
      </c>
    </row>
    <row r="34" spans="1:13" ht="7.9" customHeight="1" x14ac:dyDescent="0.2"/>
    <row r="35" spans="1:13" ht="93" customHeight="1" x14ac:dyDescent="0.2">
      <c r="B35" s="365" t="s">
        <v>1764</v>
      </c>
      <c r="C35" s="365"/>
      <c r="D35" s="365"/>
      <c r="E35" s="365"/>
      <c r="F35" s="365"/>
      <c r="G35" s="365"/>
      <c r="H35" s="365"/>
      <c r="I35" s="365"/>
      <c r="J35" s="263"/>
      <c r="K35" s="264"/>
    </row>
    <row r="36" spans="1:13" ht="7.15" customHeight="1" x14ac:dyDescent="0.2"/>
    <row r="37" spans="1:13" ht="39" customHeight="1" x14ac:dyDescent="0.2">
      <c r="B37" s="364" t="s">
        <v>1765</v>
      </c>
      <c r="C37" s="364"/>
      <c r="D37" s="364"/>
      <c r="E37" s="364"/>
      <c r="F37" s="364"/>
      <c r="G37" s="364"/>
      <c r="H37" s="364"/>
      <c r="I37" s="364"/>
      <c r="J37" s="263"/>
      <c r="K37" s="264"/>
    </row>
    <row r="38" spans="1:13" ht="7.5" customHeight="1" x14ac:dyDescent="0.2"/>
    <row r="39" spans="1:13" ht="38.25" customHeight="1" x14ac:dyDescent="0.2">
      <c r="B39" s="364" t="s">
        <v>1766</v>
      </c>
      <c r="C39" s="364"/>
      <c r="D39" s="364"/>
      <c r="E39" s="364"/>
      <c r="F39" s="364"/>
      <c r="G39" s="364"/>
      <c r="H39" s="364"/>
      <c r="I39" s="364"/>
      <c r="J39" s="263"/>
      <c r="K39" s="264"/>
    </row>
    <row r="40" spans="1:13" ht="7.5" customHeight="1" x14ac:dyDescent="0.2"/>
    <row r="41" spans="1:13" ht="26.25" customHeight="1" x14ac:dyDescent="0.2">
      <c r="B41" s="364" t="s">
        <v>1767</v>
      </c>
      <c r="C41" s="364"/>
      <c r="D41" s="364"/>
      <c r="E41" s="364"/>
      <c r="F41" s="364"/>
      <c r="G41" s="364"/>
      <c r="H41" s="364"/>
      <c r="I41" s="364"/>
      <c r="J41" s="263"/>
      <c r="K41" s="264"/>
    </row>
    <row r="42" spans="1:13" ht="12" customHeight="1" x14ac:dyDescent="0.2"/>
    <row r="43" spans="1:13" ht="26.25" customHeight="1" x14ac:dyDescent="0.2">
      <c r="B43" s="364" t="s">
        <v>1768</v>
      </c>
      <c r="C43" s="364"/>
      <c r="D43" s="364"/>
      <c r="E43" s="364"/>
      <c r="F43" s="364"/>
      <c r="G43" s="364"/>
      <c r="H43" s="364"/>
      <c r="I43" s="364"/>
      <c r="J43" s="266"/>
      <c r="K43" s="264"/>
    </row>
    <row r="44" spans="1:13" ht="7.5" customHeight="1" x14ac:dyDescent="0.2"/>
    <row r="45" spans="1:13" x14ac:dyDescent="0.2">
      <c r="B45" s="372" t="s">
        <v>1769</v>
      </c>
      <c r="C45" s="372"/>
      <c r="D45" s="372"/>
      <c r="E45" s="372"/>
      <c r="F45" s="372"/>
      <c r="G45" s="372"/>
      <c r="H45" s="372"/>
      <c r="I45" s="372"/>
      <c r="J45" s="266"/>
      <c r="K45" s="264"/>
    </row>
    <row r="46" spans="1:13" ht="9.9499999999999993" customHeight="1" x14ac:dyDescent="0.2"/>
    <row r="47" spans="1:13" ht="12" customHeight="1" x14ac:dyDescent="0.2">
      <c r="A47" s="371" t="s">
        <v>14</v>
      </c>
      <c r="B47" s="371"/>
      <c r="C47" s="371"/>
      <c r="D47" s="371"/>
      <c r="E47" s="371"/>
      <c r="F47" s="371"/>
      <c r="G47" s="371"/>
      <c r="H47" s="371"/>
      <c r="I47" s="371"/>
      <c r="J47" s="267"/>
    </row>
    <row r="48" spans="1:13" ht="66" customHeight="1" x14ac:dyDescent="0.2">
      <c r="B48" s="364" t="s">
        <v>1770</v>
      </c>
      <c r="C48" s="364"/>
      <c r="D48" s="364"/>
      <c r="E48" s="364"/>
      <c r="F48" s="364"/>
      <c r="G48" s="364"/>
      <c r="H48" s="364"/>
      <c r="I48" s="364"/>
      <c r="J48" s="263"/>
      <c r="K48" s="264"/>
    </row>
    <row r="49" spans="1:26" ht="7.5" customHeight="1" x14ac:dyDescent="0.2"/>
    <row r="50" spans="1:26" x14ac:dyDescent="0.2">
      <c r="B50" s="259" t="s">
        <v>1771</v>
      </c>
      <c r="K50" s="264"/>
    </row>
    <row r="51" spans="1:26" ht="7.5" customHeight="1" x14ac:dyDescent="0.2"/>
    <row r="52" spans="1:26" ht="27.75" customHeight="1" x14ac:dyDescent="0.2">
      <c r="B52" s="364" t="s">
        <v>1772</v>
      </c>
      <c r="C52" s="364"/>
      <c r="D52" s="364"/>
      <c r="E52" s="364"/>
      <c r="F52" s="364"/>
      <c r="G52" s="364"/>
      <c r="H52" s="364"/>
      <c r="I52" s="364"/>
      <c r="J52" s="263"/>
      <c r="K52" s="264"/>
    </row>
    <row r="53" spans="1:26" ht="7.5" customHeight="1" x14ac:dyDescent="0.2"/>
    <row r="54" spans="1:26" ht="12.75" customHeight="1" x14ac:dyDescent="0.2">
      <c r="A54" s="369" t="s">
        <v>1171</v>
      </c>
      <c r="B54" s="369"/>
      <c r="C54" s="369"/>
      <c r="D54" s="369"/>
      <c r="E54" s="369"/>
      <c r="F54" s="369"/>
      <c r="G54" s="369"/>
      <c r="H54" s="369"/>
      <c r="I54" s="369"/>
      <c r="J54" s="265"/>
      <c r="R54" s="263"/>
      <c r="S54" s="263"/>
      <c r="T54" s="263"/>
      <c r="U54" s="263"/>
      <c r="V54" s="263"/>
      <c r="W54" s="263"/>
      <c r="X54" s="263"/>
      <c r="Y54" s="263"/>
      <c r="Z54" s="263"/>
    </row>
    <row r="55" spans="1:26" ht="7.5" customHeight="1" x14ac:dyDescent="0.2"/>
    <row r="56" spans="1:26" ht="65.25" customHeight="1" x14ac:dyDescent="0.2">
      <c r="B56" s="364" t="s">
        <v>1209</v>
      </c>
      <c r="C56" s="364"/>
      <c r="D56" s="364"/>
      <c r="E56" s="364"/>
      <c r="F56" s="364"/>
      <c r="G56" s="364"/>
      <c r="H56" s="364"/>
      <c r="I56" s="364"/>
      <c r="J56" s="263"/>
      <c r="K56" s="264"/>
      <c r="R56" s="364"/>
      <c r="S56" s="364"/>
      <c r="T56" s="364"/>
      <c r="U56" s="364"/>
      <c r="V56" s="364"/>
      <c r="W56" s="364"/>
      <c r="X56" s="364"/>
      <c r="Y56" s="364"/>
      <c r="Z56" s="364"/>
    </row>
    <row r="57" spans="1:26" ht="7.5" customHeight="1" x14ac:dyDescent="0.2"/>
    <row r="58" spans="1:26" ht="37.5" customHeight="1" x14ac:dyDescent="0.2">
      <c r="B58" s="364" t="s">
        <v>1172</v>
      </c>
      <c r="C58" s="364"/>
      <c r="D58" s="364"/>
      <c r="E58" s="364"/>
      <c r="F58" s="364"/>
      <c r="G58" s="364"/>
      <c r="H58" s="364"/>
      <c r="I58" s="364"/>
      <c r="J58" s="263"/>
      <c r="K58" s="264"/>
    </row>
    <row r="59" spans="1:26" ht="7.5" customHeight="1" x14ac:dyDescent="0.2"/>
    <row r="60" spans="1:26" ht="26.25" customHeight="1" x14ac:dyDescent="0.2">
      <c r="B60" s="364" t="s">
        <v>1173</v>
      </c>
      <c r="C60" s="364"/>
      <c r="D60" s="364"/>
      <c r="E60" s="364"/>
      <c r="F60" s="364"/>
      <c r="G60" s="364"/>
      <c r="H60" s="364"/>
      <c r="I60" s="364"/>
      <c r="J60" s="263"/>
      <c r="K60" s="268"/>
    </row>
    <row r="61" spans="1:26" ht="7.5" customHeight="1" x14ac:dyDescent="0.2"/>
    <row r="62" spans="1:26" ht="26.25" customHeight="1" x14ac:dyDescent="0.2">
      <c r="B62" s="364" t="s">
        <v>1174</v>
      </c>
      <c r="C62" s="364"/>
      <c r="D62" s="364"/>
      <c r="E62" s="364"/>
      <c r="F62" s="364"/>
      <c r="G62" s="364"/>
      <c r="H62" s="364"/>
      <c r="I62" s="364"/>
      <c r="J62" s="263"/>
      <c r="K62" s="269"/>
    </row>
    <row r="63" spans="1:26" ht="7.5" customHeight="1" x14ac:dyDescent="0.2"/>
    <row r="64" spans="1:26" ht="26.25" customHeight="1" x14ac:dyDescent="0.2">
      <c r="B64" s="364" t="s">
        <v>1202</v>
      </c>
      <c r="C64" s="364"/>
      <c r="D64" s="364"/>
      <c r="E64" s="364"/>
      <c r="F64" s="364"/>
      <c r="G64" s="364"/>
      <c r="H64" s="364"/>
      <c r="I64" s="364"/>
      <c r="J64" s="270"/>
      <c r="K64" s="269"/>
    </row>
    <row r="65" spans="1:11" ht="7.5" customHeight="1" x14ac:dyDescent="0.2"/>
    <row r="66" spans="1:11" ht="66" customHeight="1" x14ac:dyDescent="0.2">
      <c r="B66" s="373" t="s">
        <v>1210</v>
      </c>
      <c r="C66" s="373"/>
      <c r="D66" s="373"/>
      <c r="E66" s="373"/>
      <c r="F66" s="373"/>
      <c r="G66" s="373"/>
      <c r="H66" s="373"/>
      <c r="I66" s="373"/>
      <c r="J66" s="270"/>
      <c r="K66" s="269"/>
    </row>
    <row r="67" spans="1:11" ht="7.5" customHeight="1" x14ac:dyDescent="0.2"/>
    <row r="68" spans="1:11" x14ac:dyDescent="0.2">
      <c r="A68" s="371" t="s">
        <v>14</v>
      </c>
      <c r="B68" s="371"/>
      <c r="C68" s="371"/>
      <c r="D68" s="371"/>
      <c r="E68" s="371"/>
      <c r="F68" s="371"/>
      <c r="G68" s="371"/>
      <c r="H68" s="371"/>
      <c r="I68" s="371"/>
      <c r="J68" s="267"/>
    </row>
    <row r="69" spans="1:11" ht="63.75" customHeight="1" x14ac:dyDescent="0.2">
      <c r="B69" s="364" t="s">
        <v>1168</v>
      </c>
      <c r="C69" s="364"/>
      <c r="D69" s="364"/>
      <c r="E69" s="364"/>
      <c r="F69" s="364"/>
      <c r="G69" s="364"/>
      <c r="H69" s="364"/>
      <c r="I69" s="364"/>
      <c r="J69" s="263"/>
      <c r="K69" s="264"/>
    </row>
    <row r="70" spans="1:11" ht="7.5" customHeight="1" x14ac:dyDescent="0.2"/>
    <row r="71" spans="1:11" x14ac:dyDescent="0.2">
      <c r="B71" s="259" t="s">
        <v>1169</v>
      </c>
      <c r="K71" s="264"/>
    </row>
    <row r="72" spans="1:11" ht="7.5" customHeight="1" x14ac:dyDescent="0.2"/>
    <row r="73" spans="1:11" ht="27" customHeight="1" x14ac:dyDescent="0.2">
      <c r="B73" s="364" t="s">
        <v>1170</v>
      </c>
      <c r="C73" s="364"/>
      <c r="D73" s="364"/>
      <c r="E73" s="364"/>
      <c r="F73" s="364"/>
      <c r="G73" s="364"/>
      <c r="H73" s="364"/>
      <c r="I73" s="364"/>
      <c r="J73" s="263"/>
      <c r="K73" s="264"/>
    </row>
  </sheetData>
  <sheetProtection algorithmName="SHA-512" hashValue="cMtzGHNXVEcMFYog5dFPuhyuvYsuzr5PrcbnlxdYjmED8o0/QbOKLsUNt8HRxGdhEZloEwePKpHnQBXnZBrhbQ==" saltValue="EG1Rcz3k0hoh+kak3z3Zvg==" spinCount="100000" sheet="1" objects="1" scenarios="1"/>
  <mergeCells count="39">
    <mergeCell ref="R56:Z56"/>
    <mergeCell ref="B73:I73"/>
    <mergeCell ref="B60:I60"/>
    <mergeCell ref="B62:I62"/>
    <mergeCell ref="B64:I64"/>
    <mergeCell ref="B66:I66"/>
    <mergeCell ref="A68:I68"/>
    <mergeCell ref="B69:I69"/>
    <mergeCell ref="B58:I58"/>
    <mergeCell ref="B37:I37"/>
    <mergeCell ref="B39:I39"/>
    <mergeCell ref="B41:I41"/>
    <mergeCell ref="B43:I43"/>
    <mergeCell ref="B45:I45"/>
    <mergeCell ref="A47:I47"/>
    <mergeCell ref="B48:I48"/>
    <mergeCell ref="B52:I52"/>
    <mergeCell ref="A54:I54"/>
    <mergeCell ref="B56:I56"/>
    <mergeCell ref="B35:I35"/>
    <mergeCell ref="A10:K10"/>
    <mergeCell ref="A12:K12"/>
    <mergeCell ref="A14:K14"/>
    <mergeCell ref="A15:I15"/>
    <mergeCell ref="B17:I17"/>
    <mergeCell ref="B19:I19"/>
    <mergeCell ref="B24:I24"/>
    <mergeCell ref="A26:I26"/>
    <mergeCell ref="B28:I28"/>
    <mergeCell ref="A30:K30"/>
    <mergeCell ref="A31:I31"/>
    <mergeCell ref="B21:I21"/>
    <mergeCell ref="B33:I33"/>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4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95"/>
  <sheetViews>
    <sheetView showGridLines="0" tabSelected="1" zoomScaleNormal="100" workbookViewId="0">
      <selection activeCell="J14" sqref="J14:K14"/>
    </sheetView>
  </sheetViews>
  <sheetFormatPr defaultColWidth="9.140625" defaultRowHeight="15" x14ac:dyDescent="0.2"/>
  <cols>
    <col min="1" max="1" width="3.7109375" style="1" customWidth="1"/>
    <col min="2" max="2" width="39.28515625" style="1" customWidth="1"/>
    <col min="3" max="3" width="9.140625" style="1" customWidth="1"/>
    <col min="4" max="4" width="9.140625" style="1"/>
    <col min="5" max="5" width="0.42578125" style="1" customWidth="1"/>
    <col min="6" max="6" width="9.140625" style="1"/>
    <col min="7" max="7" width="1" style="1" customWidth="1"/>
    <col min="8" max="8" width="15.140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414" t="s">
        <v>0</v>
      </c>
      <c r="B1" s="414"/>
      <c r="C1" s="414"/>
      <c r="D1" s="414"/>
      <c r="E1" s="414"/>
      <c r="F1" s="414"/>
      <c r="G1" s="414"/>
      <c r="H1" s="414"/>
      <c r="I1" s="414"/>
      <c r="J1" s="414"/>
      <c r="K1" s="414"/>
      <c r="L1" s="414"/>
      <c r="M1" s="414"/>
      <c r="N1" s="414"/>
      <c r="O1" s="414"/>
      <c r="P1" s="414"/>
      <c r="T1" s="114">
        <f>B14</f>
        <v>0</v>
      </c>
    </row>
    <row r="2" spans="1:21" ht="15.75" x14ac:dyDescent="0.2">
      <c r="A2" s="415" t="s">
        <v>1205</v>
      </c>
      <c r="B2" s="415"/>
      <c r="C2" s="415"/>
      <c r="D2" s="415"/>
      <c r="E2" s="415"/>
      <c r="F2" s="415"/>
      <c r="G2" s="415"/>
      <c r="H2" s="415"/>
      <c r="I2" s="415"/>
      <c r="J2" s="415"/>
      <c r="K2" s="415"/>
      <c r="L2" s="415"/>
      <c r="M2" s="415"/>
      <c r="N2" s="415"/>
      <c r="O2" s="415"/>
      <c r="P2" s="415"/>
      <c r="T2" s="256" t="str">
        <f>C6</f>
        <v/>
      </c>
      <c r="U2" s="256"/>
    </row>
    <row r="3" spans="1:21" ht="15.75" x14ac:dyDescent="0.25">
      <c r="A3" s="415" t="s">
        <v>66</v>
      </c>
      <c r="B3" s="415"/>
      <c r="C3" s="415"/>
      <c r="D3" s="415"/>
      <c r="E3" s="415"/>
      <c r="F3" s="415"/>
      <c r="G3" s="415"/>
      <c r="H3" s="415"/>
      <c r="I3" s="415"/>
      <c r="J3" s="415"/>
      <c r="K3" s="415"/>
      <c r="L3" s="415"/>
      <c r="M3" s="415"/>
      <c r="N3" s="415"/>
      <c r="O3" s="415"/>
      <c r="P3" s="415"/>
      <c r="T3" s="374"/>
      <c r="U3" s="374"/>
    </row>
    <row r="4" spans="1:21" ht="15.75" x14ac:dyDescent="0.2">
      <c r="A4" s="415" t="s">
        <v>64</v>
      </c>
      <c r="B4" s="415"/>
      <c r="C4" s="415"/>
      <c r="D4" s="415"/>
      <c r="E4" s="415"/>
      <c r="F4" s="415"/>
      <c r="G4" s="415"/>
      <c r="H4" s="415"/>
      <c r="I4" s="415"/>
      <c r="J4" s="415"/>
      <c r="K4" s="415"/>
      <c r="L4" s="415"/>
      <c r="M4" s="415"/>
      <c r="N4" s="415"/>
      <c r="O4" s="415"/>
      <c r="P4" s="415"/>
    </row>
    <row r="5" spans="1:21" ht="9.75" customHeight="1" thickBot="1" x14ac:dyDescent="0.25">
      <c r="A5" s="99"/>
      <c r="B5" s="99"/>
      <c r="C5" s="99"/>
      <c r="D5" s="99"/>
      <c r="E5" s="99"/>
      <c r="F5" s="99"/>
      <c r="G5" s="99"/>
      <c r="H5" s="99"/>
      <c r="I5" s="99"/>
      <c r="J5" s="99"/>
      <c r="K5" s="99"/>
      <c r="L5" s="99"/>
      <c r="M5" s="99"/>
      <c r="N5" s="99"/>
      <c r="O5" s="99"/>
      <c r="P5" s="99"/>
    </row>
    <row r="6" spans="1:21" ht="16.5" thickTop="1" x14ac:dyDescent="0.25">
      <c r="A6" s="3"/>
      <c r="B6" s="160" t="s">
        <v>54</v>
      </c>
      <c r="C6" s="422" t="str">
        <f>_xlfn.IFNA(VLOOKUP(B14,'entity lookup'!A1:E736,5,FALSE),"")</f>
        <v/>
      </c>
      <c r="D6" s="422"/>
      <c r="E6" s="161"/>
      <c r="F6" s="162"/>
      <c r="G6" s="162"/>
      <c r="H6" s="163"/>
      <c r="I6" s="12"/>
      <c r="J6" s="415"/>
      <c r="K6" s="415"/>
      <c r="L6" s="417"/>
      <c r="M6" s="417"/>
      <c r="N6" s="417"/>
      <c r="O6" s="417"/>
      <c r="P6" s="417"/>
    </row>
    <row r="7" spans="1:21" ht="13.5" customHeight="1" x14ac:dyDescent="0.25">
      <c r="A7" s="13"/>
      <c r="B7" s="115"/>
      <c r="C7" s="416" t="s">
        <v>55</v>
      </c>
      <c r="D7" s="416"/>
      <c r="E7" s="100"/>
      <c r="F7" s="13"/>
      <c r="G7" s="13"/>
      <c r="H7" s="116"/>
      <c r="I7" s="12"/>
      <c r="J7" s="14"/>
      <c r="K7" s="14"/>
      <c r="L7" s="14"/>
      <c r="M7" s="14"/>
      <c r="N7" s="14"/>
      <c r="O7" s="14"/>
      <c r="P7" s="14"/>
    </row>
    <row r="8" spans="1:21" ht="15.75" x14ac:dyDescent="0.25">
      <c r="A8" s="10"/>
      <c r="B8" s="117" t="s">
        <v>56</v>
      </c>
      <c r="C8" s="421" t="str">
        <f>IFERROR(VLOOKUP(B14,'entity lookup'!$A$2:$E$736,4,FALSE),"")</f>
        <v/>
      </c>
      <c r="D8" s="421"/>
      <c r="E8" s="11"/>
      <c r="F8" s="10"/>
      <c r="G8" s="10"/>
      <c r="H8" s="118"/>
      <c r="I8" s="12"/>
      <c r="J8" s="415"/>
      <c r="K8" s="415"/>
      <c r="L8" s="14"/>
      <c r="M8" s="14"/>
      <c r="N8" s="14"/>
      <c r="O8" s="14"/>
      <c r="P8" s="14"/>
    </row>
    <row r="9" spans="1:21" ht="15.75" x14ac:dyDescent="0.25">
      <c r="A9" s="10"/>
      <c r="B9" s="119"/>
      <c r="C9" s="416">
        <v>0</v>
      </c>
      <c r="D9" s="416"/>
      <c r="E9" s="11"/>
      <c r="F9" s="10"/>
      <c r="G9" s="10"/>
      <c r="H9" s="118"/>
      <c r="I9" s="12"/>
    </row>
    <row r="10" spans="1:21" ht="15.75" x14ac:dyDescent="0.25">
      <c r="A10" s="10"/>
      <c r="B10" s="117" t="s">
        <v>1757</v>
      </c>
      <c r="C10" s="445" t="str">
        <f>IFERROR(VLOOKUP(B14,'entity lookup'!$A$2:$E$736,3,FALSE),"")</f>
        <v/>
      </c>
      <c r="D10" s="445"/>
      <c r="E10" s="445"/>
      <c r="F10" s="445"/>
      <c r="G10" s="445"/>
      <c r="H10" s="446"/>
      <c r="I10" s="12"/>
      <c r="J10" s="336"/>
      <c r="K10" s="336"/>
      <c r="L10" s="343"/>
      <c r="M10" s="343"/>
      <c r="N10" s="343"/>
      <c r="O10" s="343"/>
      <c r="P10" s="343"/>
    </row>
    <row r="11" spans="1:21" ht="15.75" x14ac:dyDescent="0.25">
      <c r="A11" s="10"/>
      <c r="B11" s="119"/>
      <c r="C11" s="342"/>
      <c r="D11" s="342"/>
      <c r="E11" s="11"/>
      <c r="F11" s="10"/>
      <c r="G11" s="10"/>
      <c r="H11" s="118"/>
      <c r="I11" s="12"/>
      <c r="J11" s="336"/>
      <c r="K11" s="336"/>
      <c r="L11" s="343"/>
      <c r="M11" s="343"/>
      <c r="N11" s="343"/>
      <c r="O11" s="343"/>
      <c r="P11" s="343"/>
    </row>
    <row r="12" spans="1:21" ht="15.75" x14ac:dyDescent="0.25">
      <c r="A12" s="10"/>
      <c r="B12" s="117" t="s">
        <v>1758</v>
      </c>
      <c r="C12" s="447" t="str">
        <f>IFERROR(VLOOKUP(B14,'entity lookup'!$A$2:$E$736,2,FALSE),"")</f>
        <v/>
      </c>
      <c r="D12" s="447"/>
      <c r="E12" s="447"/>
      <c r="F12" s="447"/>
      <c r="G12" s="10"/>
      <c r="H12" s="118"/>
      <c r="I12" s="12"/>
      <c r="J12" s="415" t="s">
        <v>4</v>
      </c>
      <c r="K12" s="415"/>
      <c r="L12" s="410"/>
      <c r="M12" s="410"/>
      <c r="N12" s="410"/>
      <c r="O12" s="410"/>
      <c r="P12" s="343"/>
    </row>
    <row r="13" spans="1:21" ht="15.75" x14ac:dyDescent="0.25">
      <c r="A13" s="10"/>
      <c r="B13" s="119"/>
      <c r="C13" s="342"/>
      <c r="D13" s="342"/>
      <c r="E13" s="11"/>
      <c r="F13" s="10"/>
      <c r="G13" s="10"/>
      <c r="H13" s="118"/>
      <c r="I13" s="12"/>
      <c r="J13" s="336"/>
      <c r="K13" s="336"/>
      <c r="L13" s="450"/>
      <c r="M13" s="450"/>
      <c r="N13" s="450"/>
      <c r="O13" s="450"/>
      <c r="P13" s="343"/>
    </row>
    <row r="14" spans="1:21" ht="15.75" x14ac:dyDescent="0.25">
      <c r="A14" s="10"/>
      <c r="B14" s="423"/>
      <c r="C14" s="424"/>
      <c r="D14" s="424"/>
      <c r="E14" s="424"/>
      <c r="F14" s="424"/>
      <c r="G14" s="424"/>
      <c r="H14" s="425"/>
      <c r="I14" s="12"/>
      <c r="J14" s="415"/>
      <c r="K14" s="415"/>
      <c r="L14" s="451"/>
      <c r="M14" s="451"/>
      <c r="N14" s="451"/>
      <c r="O14" s="451"/>
      <c r="P14" s="249"/>
    </row>
    <row r="15" spans="1:21" ht="15.75" x14ac:dyDescent="0.25">
      <c r="A15" s="15"/>
      <c r="B15" s="418" t="s">
        <v>20</v>
      </c>
      <c r="C15" s="419"/>
      <c r="D15" s="419"/>
      <c r="E15" s="419"/>
      <c r="F15" s="419"/>
      <c r="G15" s="419"/>
      <c r="H15" s="420"/>
      <c r="I15" s="12"/>
      <c r="J15" s="426" t="s">
        <v>6</v>
      </c>
      <c r="K15" s="426"/>
      <c r="L15" s="410"/>
      <c r="M15" s="410"/>
      <c r="N15" s="410"/>
      <c r="O15" s="410"/>
      <c r="P15" s="343"/>
    </row>
    <row r="16" spans="1:21" ht="15.75" x14ac:dyDescent="0.25">
      <c r="A16" s="15"/>
      <c r="B16" s="456"/>
      <c r="C16" s="457"/>
      <c r="D16" s="457"/>
      <c r="E16" s="457"/>
      <c r="F16" s="457"/>
      <c r="G16" s="457"/>
      <c r="H16" s="458"/>
      <c r="I16" s="12"/>
      <c r="J16" s="426"/>
      <c r="K16" s="426"/>
      <c r="L16" s="452"/>
      <c r="M16" s="452"/>
      <c r="N16" s="452"/>
      <c r="O16" s="452"/>
      <c r="P16" s="345"/>
    </row>
    <row r="17" spans="1:16" ht="15.75" x14ac:dyDescent="0.25">
      <c r="A17" s="15"/>
      <c r="B17" s="418" t="s">
        <v>5</v>
      </c>
      <c r="C17" s="419"/>
      <c r="D17" s="419"/>
      <c r="E17" s="419"/>
      <c r="F17" s="419"/>
      <c r="G17" s="419"/>
      <c r="H17" s="420"/>
      <c r="I17" s="12"/>
      <c r="J17" s="16"/>
      <c r="K17" s="16"/>
      <c r="L17" s="452"/>
      <c r="M17" s="452"/>
      <c r="N17" s="452"/>
      <c r="O17" s="452"/>
      <c r="P17" s="345"/>
    </row>
    <row r="18" spans="1:16" ht="15.75" x14ac:dyDescent="0.25">
      <c r="A18" s="15"/>
      <c r="B18" s="456"/>
      <c r="C18" s="457"/>
      <c r="D18" s="457"/>
      <c r="E18" s="16"/>
      <c r="F18" s="210" t="s">
        <v>1147</v>
      </c>
      <c r="G18" s="15"/>
      <c r="H18" s="159"/>
      <c r="I18" s="12"/>
      <c r="J18" s="17"/>
      <c r="K18" s="17"/>
      <c r="L18" s="450"/>
      <c r="M18" s="450"/>
      <c r="N18" s="450"/>
      <c r="O18" s="450"/>
      <c r="P18" s="343"/>
    </row>
    <row r="19" spans="1:16" ht="16.5" thickBot="1" x14ac:dyDescent="0.3">
      <c r="A19" s="3"/>
      <c r="B19" s="454" t="s">
        <v>57</v>
      </c>
      <c r="C19" s="455"/>
      <c r="D19" s="455"/>
      <c r="E19" s="120"/>
      <c r="F19" s="279" t="s">
        <v>58</v>
      </c>
      <c r="G19" s="121"/>
      <c r="H19" s="280" t="s">
        <v>59</v>
      </c>
      <c r="I19" s="18"/>
      <c r="J19" s="17"/>
      <c r="K19" s="17"/>
      <c r="L19" s="17"/>
      <c r="M19" s="17"/>
      <c r="N19" s="17"/>
      <c r="O19" s="17"/>
      <c r="P19" s="17"/>
    </row>
    <row r="20" spans="1:16" ht="10.5" customHeight="1" thickTop="1" x14ac:dyDescent="0.25">
      <c r="A20" s="3"/>
      <c r="B20" s="101"/>
      <c r="C20" s="101"/>
      <c r="D20" s="101"/>
      <c r="E20" s="102"/>
      <c r="F20" s="102"/>
      <c r="G20" s="5"/>
      <c r="H20" s="102"/>
      <c r="I20" s="18"/>
      <c r="J20" s="17"/>
      <c r="K20" s="17"/>
      <c r="L20" s="17"/>
      <c r="M20" s="17"/>
      <c r="N20" s="17"/>
      <c r="O20" s="17"/>
      <c r="P20" s="17"/>
    </row>
    <row r="21" spans="1:16" ht="30" customHeight="1" x14ac:dyDescent="0.25">
      <c r="A21" s="3"/>
      <c r="B21" s="449" t="s">
        <v>1760</v>
      </c>
      <c r="C21" s="449"/>
      <c r="D21" s="453"/>
      <c r="E21" s="453"/>
      <c r="F21" s="453"/>
      <c r="G21" s="453"/>
      <c r="H21" s="453"/>
      <c r="I21" s="453"/>
      <c r="J21" s="453"/>
      <c r="K21" s="453"/>
      <c r="L21" s="453"/>
      <c r="M21" s="453"/>
      <c r="N21" s="453"/>
      <c r="O21" s="453"/>
      <c r="P21" s="344"/>
    </row>
    <row r="22" spans="1:16" ht="10.5" customHeight="1" x14ac:dyDescent="0.25">
      <c r="A22" s="3"/>
      <c r="B22" s="101"/>
      <c r="C22" s="101"/>
      <c r="D22" s="101"/>
      <c r="E22" s="102"/>
      <c r="F22" s="102"/>
      <c r="G22" s="5"/>
      <c r="H22" s="102"/>
      <c r="I22" s="18"/>
      <c r="J22" s="17"/>
      <c r="K22" s="17"/>
      <c r="L22" s="17"/>
      <c r="M22" s="17"/>
      <c r="N22" s="17"/>
      <c r="O22" s="17"/>
      <c r="P22" s="17"/>
    </row>
    <row r="23" spans="1:16" ht="30" customHeight="1" x14ac:dyDescent="0.25">
      <c r="A23" s="3"/>
      <c r="B23" s="448" t="s">
        <v>1759</v>
      </c>
      <c r="C23" s="448"/>
      <c r="D23" s="459"/>
      <c r="E23" s="459"/>
      <c r="F23" s="459"/>
      <c r="G23" s="459"/>
      <c r="H23" s="459"/>
      <c r="I23" s="349"/>
      <c r="J23" s="460" t="s">
        <v>1763</v>
      </c>
      <c r="K23" s="460"/>
      <c r="L23" s="461"/>
      <c r="M23" s="461"/>
      <c r="N23" s="461"/>
      <c r="O23" s="461"/>
      <c r="P23" s="17"/>
    </row>
    <row r="24" spans="1:16" ht="10.5" customHeight="1" x14ac:dyDescent="0.25">
      <c r="A24" s="3"/>
      <c r="B24" s="101"/>
      <c r="C24" s="101"/>
      <c r="D24" s="101"/>
      <c r="E24" s="102"/>
      <c r="F24" s="102"/>
      <c r="G24" s="5"/>
      <c r="H24" s="102"/>
      <c r="I24" s="18"/>
      <c r="J24" s="17"/>
      <c r="K24" s="17"/>
      <c r="L24" s="17"/>
      <c r="M24" s="17"/>
      <c r="N24" s="17"/>
      <c r="O24" s="17"/>
      <c r="P24" s="17"/>
    </row>
    <row r="25" spans="1:16" ht="33" customHeight="1" x14ac:dyDescent="0.2">
      <c r="A25" s="409" t="s">
        <v>105</v>
      </c>
      <c r="B25" s="409"/>
      <c r="C25" s="409"/>
      <c r="D25" s="409"/>
      <c r="E25" s="409"/>
      <c r="F25" s="409"/>
      <c r="G25" s="409"/>
      <c r="H25" s="409"/>
      <c r="I25" s="409"/>
      <c r="J25" s="409"/>
      <c r="K25" s="409"/>
      <c r="L25" s="409"/>
      <c r="M25" s="409"/>
      <c r="N25" s="409"/>
      <c r="O25" s="409"/>
      <c r="P25" s="409"/>
    </row>
    <row r="26" spans="1:16" ht="15.75" customHeight="1" x14ac:dyDescent="0.25">
      <c r="A26" s="3"/>
      <c r="B26" s="273"/>
      <c r="C26" s="273"/>
      <c r="D26" s="273"/>
      <c r="E26" s="273"/>
      <c r="F26" s="273"/>
      <c r="G26" s="273"/>
      <c r="H26" s="273"/>
      <c r="I26" s="273"/>
      <c r="J26" s="273"/>
      <c r="K26" s="273"/>
      <c r="L26" s="273"/>
      <c r="M26" s="273"/>
      <c r="N26" s="273"/>
      <c r="O26" s="273"/>
      <c r="P26" s="273"/>
    </row>
    <row r="27" spans="1:16" ht="15.75" x14ac:dyDescent="0.2">
      <c r="A27" s="385" t="s">
        <v>1175</v>
      </c>
      <c r="B27" s="385"/>
      <c r="C27" s="385"/>
      <c r="D27" s="385"/>
      <c r="E27" s="385"/>
      <c r="F27" s="385"/>
      <c r="G27" s="385"/>
      <c r="H27" s="385"/>
      <c r="I27" s="385"/>
      <c r="J27" s="385"/>
      <c r="K27" s="385"/>
      <c r="L27" s="385"/>
      <c r="M27" s="385"/>
      <c r="N27" s="385"/>
      <c r="O27" s="385"/>
      <c r="P27" s="385"/>
    </row>
    <row r="28" spans="1:16" ht="9.6" customHeight="1" x14ac:dyDescent="0.25">
      <c r="A28" s="3"/>
      <c r="B28" s="24"/>
      <c r="C28" s="12"/>
      <c r="D28" s="12"/>
      <c r="E28" s="12"/>
      <c r="F28" s="12"/>
      <c r="G28" s="250"/>
      <c r="H28" s="250"/>
      <c r="I28" s="250"/>
      <c r="J28" s="250"/>
      <c r="K28" s="250"/>
      <c r="L28" s="250"/>
      <c r="M28" s="250"/>
      <c r="N28" s="250"/>
      <c r="O28" s="250"/>
      <c r="P28" s="250"/>
    </row>
    <row r="29" spans="1:16" ht="15.75" x14ac:dyDescent="0.25">
      <c r="B29" s="26" t="s">
        <v>28</v>
      </c>
      <c r="C29" s="410"/>
      <c r="D29" s="410"/>
      <c r="E29" s="410"/>
      <c r="F29" s="410"/>
      <c r="G29" s="410"/>
      <c r="H29" s="410"/>
      <c r="I29" s="410"/>
      <c r="J29" s="25" t="s">
        <v>8</v>
      </c>
      <c r="K29" s="413"/>
      <c r="L29" s="413"/>
      <c r="M29" s="413"/>
      <c r="N29" s="413"/>
      <c r="O29" s="413"/>
      <c r="P29" s="413"/>
    </row>
    <row r="30" spans="1:16" ht="8.25" customHeight="1" x14ac:dyDescent="0.25">
      <c r="B30" s="252"/>
      <c r="C30" s="26"/>
      <c r="D30" s="26"/>
      <c r="E30" s="26"/>
      <c r="F30" s="26"/>
      <c r="G30" s="26"/>
      <c r="H30" s="26"/>
      <c r="I30" s="26"/>
      <c r="J30" s="25"/>
      <c r="K30" s="251"/>
      <c r="L30" s="251"/>
      <c r="M30" s="251"/>
      <c r="N30" s="251"/>
    </row>
    <row r="31" spans="1:16" ht="15.75" x14ac:dyDescent="0.25">
      <c r="B31" s="249" t="s">
        <v>26</v>
      </c>
      <c r="C31" s="410"/>
      <c r="D31" s="410"/>
      <c r="E31" s="410"/>
      <c r="F31" s="410"/>
      <c r="G31" s="410"/>
      <c r="H31" s="410"/>
      <c r="I31" s="410"/>
      <c r="J31" s="246" t="s">
        <v>27</v>
      </c>
      <c r="K31" s="410"/>
      <c r="L31" s="410"/>
      <c r="M31" s="410"/>
      <c r="N31" s="410"/>
      <c r="O31" s="410"/>
      <c r="P31" s="410"/>
    </row>
    <row r="32" spans="1:16" ht="8.25" customHeight="1" x14ac:dyDescent="0.25">
      <c r="A32" s="3"/>
      <c r="B32" s="249"/>
      <c r="C32" s="249"/>
      <c r="D32" s="249"/>
      <c r="E32" s="249"/>
      <c r="F32" s="249"/>
      <c r="G32" s="249"/>
      <c r="H32" s="249"/>
      <c r="I32" s="249"/>
      <c r="J32" s="249"/>
      <c r="K32" s="249"/>
      <c r="L32" s="249"/>
      <c r="M32" s="249"/>
      <c r="N32" s="249"/>
      <c r="O32" s="249"/>
      <c r="P32" s="249"/>
    </row>
    <row r="33" spans="1:16" s="130" customFormat="1" ht="15.75" x14ac:dyDescent="0.2">
      <c r="A33" s="255" t="s">
        <v>107</v>
      </c>
      <c r="B33" s="255"/>
      <c r="C33" s="255"/>
      <c r="D33" s="255"/>
      <c r="E33" s="255"/>
      <c r="F33" s="255"/>
      <c r="G33" s="255"/>
      <c r="H33" s="255"/>
      <c r="I33" s="255"/>
      <c r="J33" s="255"/>
      <c r="K33" s="255"/>
      <c r="L33" s="255"/>
      <c r="M33" s="255"/>
      <c r="N33" s="255"/>
      <c r="O33" s="255"/>
      <c r="P33" s="255"/>
    </row>
    <row r="34" spans="1:16" ht="8.25" customHeight="1" x14ac:dyDescent="0.25">
      <c r="A34" s="3"/>
      <c r="B34" s="4"/>
      <c r="C34" s="4"/>
      <c r="D34" s="4"/>
      <c r="E34" s="4"/>
      <c r="F34" s="4"/>
      <c r="G34" s="4"/>
      <c r="H34" s="4"/>
      <c r="I34" s="4"/>
      <c r="J34" s="4"/>
      <c r="K34" s="3"/>
      <c r="L34" s="3"/>
      <c r="M34" s="3"/>
      <c r="N34" s="3"/>
      <c r="O34" s="3"/>
      <c r="P34" s="3"/>
    </row>
    <row r="35" spans="1:16" ht="15.75" x14ac:dyDescent="0.25">
      <c r="A35" s="359" t="s">
        <v>1861</v>
      </c>
      <c r="C35" s="410"/>
      <c r="D35" s="410"/>
      <c r="E35" s="410"/>
      <c r="F35" s="410"/>
      <c r="G35" s="410"/>
      <c r="H35" s="410"/>
      <c r="I35" s="410"/>
      <c r="J35" s="410"/>
      <c r="K35" s="27" t="s">
        <v>7</v>
      </c>
      <c r="L35" s="412"/>
      <c r="M35" s="412"/>
      <c r="N35" s="412"/>
      <c r="O35" s="412"/>
      <c r="P35" s="412"/>
    </row>
    <row r="36" spans="1:16" ht="15.75" x14ac:dyDescent="0.25">
      <c r="A36" s="3"/>
      <c r="B36" s="249"/>
      <c r="D36" s="271" t="s">
        <v>73</v>
      </c>
      <c r="E36" s="247"/>
      <c r="F36" s="247"/>
      <c r="G36" s="247"/>
      <c r="H36" s="247"/>
      <c r="I36" s="247"/>
      <c r="J36" s="247"/>
      <c r="K36" s="23"/>
      <c r="M36" s="272" t="s">
        <v>63</v>
      </c>
      <c r="N36" s="248"/>
      <c r="O36" s="254"/>
    </row>
    <row r="37" spans="1:16" ht="15.75" x14ac:dyDescent="0.25">
      <c r="A37" s="3"/>
      <c r="B37" s="360" t="s">
        <v>1860</v>
      </c>
      <c r="C37" s="411"/>
      <c r="D37" s="411"/>
      <c r="E37" s="411"/>
      <c r="F37" s="411"/>
      <c r="G37" s="411"/>
      <c r="H37" s="411"/>
      <c r="I37" s="411"/>
      <c r="J37" s="411"/>
      <c r="K37" s="253"/>
      <c r="L37" s="23"/>
      <c r="M37" s="23"/>
      <c r="N37" s="23"/>
      <c r="O37" s="23"/>
      <c r="P37" s="23"/>
    </row>
    <row r="38" spans="1:16" ht="8.25" customHeight="1" x14ac:dyDescent="0.25">
      <c r="A38" s="3"/>
      <c r="B38" s="28"/>
      <c r="C38" s="29"/>
      <c r="D38" s="29"/>
      <c r="E38" s="29"/>
      <c r="F38" s="29"/>
      <c r="G38" s="29"/>
      <c r="H38" s="29"/>
      <c r="I38" s="29"/>
      <c r="J38" s="29"/>
      <c r="K38" s="29"/>
      <c r="L38" s="23"/>
      <c r="M38" s="23"/>
      <c r="N38" s="23"/>
      <c r="O38" s="23"/>
      <c r="P38" s="23"/>
    </row>
    <row r="39" spans="1:16" ht="15.75" x14ac:dyDescent="0.2">
      <c r="A39" s="385" t="s">
        <v>17</v>
      </c>
      <c r="B39" s="385"/>
      <c r="C39" s="385"/>
      <c r="D39" s="385"/>
      <c r="E39" s="385"/>
      <c r="F39" s="385"/>
      <c r="G39" s="385"/>
      <c r="H39" s="385"/>
      <c r="I39" s="385"/>
      <c r="J39" s="385"/>
      <c r="K39" s="385"/>
      <c r="L39" s="385"/>
      <c r="M39" s="385"/>
      <c r="N39" s="385"/>
      <c r="O39" s="385"/>
      <c r="P39" s="385"/>
    </row>
    <row r="40" spans="1:16" ht="15.75" x14ac:dyDescent="0.2">
      <c r="A40" s="438" t="s">
        <v>1204</v>
      </c>
      <c r="B40" s="438"/>
      <c r="C40" s="438"/>
      <c r="D40" s="438"/>
      <c r="E40" s="438"/>
      <c r="F40" s="438"/>
      <c r="G40" s="438"/>
      <c r="H40" s="438"/>
      <c r="I40" s="438"/>
      <c r="J40" s="438"/>
      <c r="K40" s="438"/>
      <c r="L40" s="438"/>
      <c r="M40" s="438"/>
      <c r="N40" s="438"/>
      <c r="O40" s="438"/>
      <c r="P40" s="438"/>
    </row>
    <row r="41" spans="1:16" ht="15.75" x14ac:dyDescent="0.25">
      <c r="A41" s="441"/>
      <c r="B41" s="441"/>
      <c r="C41" s="441"/>
      <c r="D41" s="441"/>
      <c r="E41" s="441"/>
      <c r="F41" s="441"/>
      <c r="G41" s="441"/>
      <c r="H41" s="441"/>
      <c r="I41" s="9"/>
      <c r="J41" s="9"/>
      <c r="K41" s="9"/>
      <c r="L41" s="9"/>
    </row>
    <row r="42" spans="1:16" ht="15.75" x14ac:dyDescent="0.25">
      <c r="A42" s="443" t="s">
        <v>1150</v>
      </c>
      <c r="B42" s="443"/>
      <c r="C42" s="443"/>
      <c r="D42" s="443"/>
      <c r="E42" s="443"/>
      <c r="F42" s="443"/>
      <c r="G42" s="443"/>
      <c r="H42" s="443"/>
      <c r="I42" s="31"/>
      <c r="J42" s="442"/>
      <c r="K42" s="442"/>
      <c r="L42" s="442"/>
      <c r="M42" s="32" t="s">
        <v>18</v>
      </c>
      <c r="N42" s="440">
        <f>'Annual Financial Report'!I37</f>
        <v>0</v>
      </c>
      <c r="O42" s="440"/>
      <c r="P42" s="440"/>
    </row>
    <row r="43" spans="1:16" ht="12" customHeight="1" x14ac:dyDescent="0.25">
      <c r="A43" s="33"/>
      <c r="B43" s="33"/>
      <c r="C43" s="33"/>
      <c r="D43" s="33"/>
      <c r="E43" s="33"/>
      <c r="F43" s="33"/>
      <c r="G43" s="33"/>
      <c r="H43" s="33"/>
      <c r="I43" s="33"/>
      <c r="J43" s="33"/>
      <c r="K43" s="33"/>
      <c r="L43" s="33"/>
    </row>
    <row r="44" spans="1:16" ht="15.75" x14ac:dyDescent="0.25">
      <c r="A44" s="439" t="s">
        <v>1211</v>
      </c>
      <c r="B44" s="439"/>
      <c r="C44" s="439"/>
      <c r="D44" s="439"/>
      <c r="E44" s="439"/>
      <c r="F44" s="439"/>
      <c r="G44" s="439"/>
      <c r="H44" s="439"/>
      <c r="I44" s="439"/>
      <c r="J44" s="439"/>
      <c r="K44" s="439"/>
      <c r="L44" s="9"/>
    </row>
    <row r="45" spans="1:16" ht="15.75" x14ac:dyDescent="0.25">
      <c r="A45" s="439"/>
      <c r="B45" s="439"/>
      <c r="C45" s="439"/>
      <c r="D45" s="439"/>
      <c r="E45" s="439"/>
      <c r="F45" s="439"/>
      <c r="G45" s="439"/>
      <c r="H45" s="439"/>
      <c r="I45" s="439"/>
      <c r="J45" s="439"/>
      <c r="K45" s="439"/>
      <c r="L45" s="9"/>
    </row>
    <row r="46" spans="1:16" ht="10.5" customHeight="1" x14ac:dyDescent="0.25">
      <c r="A46" s="34"/>
      <c r="B46" s="34"/>
      <c r="C46" s="34"/>
      <c r="D46" s="34"/>
      <c r="E46" s="34"/>
      <c r="F46" s="34"/>
      <c r="G46" s="34"/>
      <c r="H46" s="9"/>
      <c r="I46" s="9"/>
      <c r="J46" s="9"/>
      <c r="K46" s="9"/>
      <c r="L46" s="9"/>
    </row>
    <row r="47" spans="1:16" ht="15.75" x14ac:dyDescent="0.25">
      <c r="A47" s="384" t="s">
        <v>1212</v>
      </c>
      <c r="B47" s="384"/>
      <c r="C47" s="384"/>
      <c r="D47" s="384"/>
      <c r="E47" s="384"/>
      <c r="F47" s="384"/>
      <c r="G47" s="384"/>
      <c r="H47" s="384"/>
      <c r="I47" s="384"/>
      <c r="J47" s="384"/>
      <c r="K47" s="384"/>
      <c r="L47" s="9"/>
    </row>
    <row r="48" spans="1:16" ht="15.75" x14ac:dyDescent="0.25">
      <c r="A48" s="384"/>
      <c r="B48" s="384"/>
      <c r="C48" s="384"/>
      <c r="D48" s="384"/>
      <c r="E48" s="384"/>
      <c r="F48" s="384"/>
      <c r="G48" s="384"/>
      <c r="H48" s="384"/>
      <c r="I48" s="384"/>
      <c r="J48" s="384"/>
      <c r="K48" s="384"/>
      <c r="L48" s="9"/>
    </row>
    <row r="49" spans="1:16" ht="15.75" x14ac:dyDescent="0.25">
      <c r="A49" s="384"/>
      <c r="B49" s="384"/>
      <c r="C49" s="384"/>
      <c r="D49" s="384"/>
      <c r="E49" s="384"/>
      <c r="F49" s="384"/>
      <c r="G49" s="384"/>
      <c r="H49" s="384"/>
      <c r="I49" s="384"/>
      <c r="J49" s="384"/>
      <c r="K49" s="384"/>
      <c r="L49" s="43"/>
      <c r="M49" s="32" t="s">
        <v>19</v>
      </c>
      <c r="N49" s="435" t="str">
        <f>IF(N42&lt;750001,"0",IF(N42&lt;1000001,"$0",IF(N42&lt;1500001,"$800.00",IF(N42&lt;2500001,"$950.00", IF(N42&lt;5000001,"$1300.00", IF(N42&lt;10000001,"$1700.00", IF(N42&lt;50000001,"$2500.00", IF(N42&gt;50000000,"$3000.00"))))))))</f>
        <v>0</v>
      </c>
      <c r="O49" s="435"/>
      <c r="P49" s="435"/>
    </row>
    <row r="50" spans="1:16" ht="9" customHeight="1" x14ac:dyDescent="0.25">
      <c r="A50" s="36"/>
      <c r="B50" s="36"/>
      <c r="C50" s="36"/>
      <c r="D50" s="36"/>
      <c r="E50" s="36"/>
      <c r="F50" s="36"/>
      <c r="G50" s="36"/>
      <c r="H50" s="36"/>
      <c r="I50" s="31"/>
      <c r="J50" s="42"/>
      <c r="K50" s="42"/>
      <c r="L50" s="42"/>
      <c r="M50" s="32"/>
      <c r="N50" s="110"/>
      <c r="O50" s="110"/>
      <c r="P50" s="111"/>
    </row>
    <row r="51" spans="1:16" ht="15.75" x14ac:dyDescent="0.2">
      <c r="A51" s="384" t="s">
        <v>70</v>
      </c>
      <c r="B51" s="384"/>
      <c r="C51" s="384"/>
      <c r="D51" s="384"/>
      <c r="E51" s="384"/>
      <c r="F51" s="384"/>
      <c r="G51" s="384"/>
      <c r="H51" s="384"/>
      <c r="I51" s="384"/>
      <c r="J51" s="384"/>
      <c r="K51" s="384"/>
      <c r="L51" s="36"/>
    </row>
    <row r="52" spans="1:16" ht="8.25" customHeight="1" x14ac:dyDescent="0.2">
      <c r="A52" s="35"/>
      <c r="B52" s="35"/>
      <c r="C52" s="35"/>
      <c r="D52" s="35"/>
      <c r="E52" s="35"/>
      <c r="F52" s="35"/>
      <c r="G52" s="35"/>
      <c r="H52" s="35"/>
      <c r="I52" s="35"/>
      <c r="J52" s="35"/>
      <c r="K52" s="35"/>
      <c r="L52" s="35"/>
    </row>
    <row r="53" spans="1:16" ht="70.5" customHeight="1" x14ac:dyDescent="0.2">
      <c r="A53" s="436" t="s">
        <v>1213</v>
      </c>
      <c r="B53" s="436"/>
      <c r="C53" s="436"/>
      <c r="D53" s="436"/>
      <c r="E53" s="436"/>
      <c r="F53" s="436"/>
      <c r="G53" s="436"/>
      <c r="H53" s="436"/>
      <c r="I53" s="436"/>
      <c r="J53" s="436"/>
      <c r="K53" s="436"/>
      <c r="L53" s="436"/>
      <c r="M53" s="436"/>
      <c r="N53" s="436"/>
      <c r="O53" s="436"/>
      <c r="P53" s="436"/>
    </row>
    <row r="54" spans="1:16" ht="15.75" x14ac:dyDescent="0.2">
      <c r="A54" s="37"/>
      <c r="B54" s="444" t="s">
        <v>69</v>
      </c>
      <c r="C54" s="444"/>
      <c r="D54" s="444"/>
      <c r="E54" s="37"/>
      <c r="F54" s="387">
        <f>N42</f>
        <v>0</v>
      </c>
      <c r="G54" s="387"/>
      <c r="H54" s="387"/>
      <c r="I54" s="37"/>
      <c r="J54" s="37"/>
      <c r="K54" s="37"/>
      <c r="L54" s="37"/>
      <c r="M54" s="37"/>
      <c r="N54" s="37"/>
      <c r="O54" s="37"/>
      <c r="P54" s="37"/>
    </row>
    <row r="55" spans="1:16" ht="15.75" x14ac:dyDescent="0.25">
      <c r="A55" s="33"/>
      <c r="B55" s="431" t="s">
        <v>106</v>
      </c>
      <c r="C55" s="431"/>
      <c r="D55" s="431"/>
      <c r="E55" s="33"/>
      <c r="F55" s="388">
        <f>'Annual Financial Report'!I47</f>
        <v>0</v>
      </c>
      <c r="G55" s="388"/>
      <c r="H55" s="388"/>
      <c r="I55" s="33"/>
      <c r="J55" s="41"/>
      <c r="K55" s="396" t="s">
        <v>32</v>
      </c>
      <c r="L55" s="396"/>
      <c r="M55" s="396"/>
      <c r="N55" s="437" t="str">
        <f>IF(F56&gt;=1000000,"YES","NO")</f>
        <v>NO</v>
      </c>
      <c r="O55" s="437"/>
      <c r="P55" s="437"/>
    </row>
    <row r="56" spans="1:16" ht="15.75" x14ac:dyDescent="0.25">
      <c r="A56" s="38"/>
      <c r="B56" s="395" t="s">
        <v>9</v>
      </c>
      <c r="C56" s="395"/>
      <c r="D56" s="395"/>
      <c r="E56" s="38"/>
      <c r="F56" s="432">
        <f>F54+F55</f>
        <v>0</v>
      </c>
      <c r="G56" s="432"/>
      <c r="H56" s="432"/>
      <c r="I56" s="38"/>
      <c r="J56" s="33"/>
      <c r="K56" s="49"/>
      <c r="L56" s="49"/>
      <c r="M56" s="49"/>
      <c r="N56" s="33"/>
      <c r="O56" s="33"/>
      <c r="P56" s="50"/>
    </row>
    <row r="57" spans="1:16" ht="12" customHeight="1" x14ac:dyDescent="0.25">
      <c r="A57" s="38"/>
      <c r="B57" s="257"/>
      <c r="C57" s="257"/>
      <c r="D57" s="257"/>
      <c r="E57" s="38"/>
      <c r="F57" s="275"/>
      <c r="G57" s="276"/>
      <c r="H57" s="276"/>
      <c r="I57" s="38"/>
      <c r="J57" s="33"/>
      <c r="K57" s="49"/>
      <c r="L57" s="49"/>
      <c r="M57" s="49"/>
      <c r="N57" s="33"/>
      <c r="O57" s="33"/>
      <c r="P57" s="33"/>
    </row>
    <row r="58" spans="1:16" ht="15.75" x14ac:dyDescent="0.2">
      <c r="A58" s="274" t="s">
        <v>1214</v>
      </c>
      <c r="B58" s="274"/>
      <c r="C58" s="274"/>
      <c r="D58" s="274"/>
      <c r="E58" s="274"/>
      <c r="F58" s="274"/>
      <c r="G58" s="274"/>
      <c r="H58" s="274"/>
      <c r="I58" s="274"/>
      <c r="J58" s="274"/>
      <c r="K58" s="274"/>
      <c r="L58" s="274"/>
      <c r="M58" s="274"/>
      <c r="N58" s="30"/>
      <c r="O58" s="30"/>
      <c r="P58" s="30"/>
    </row>
    <row r="59" spans="1:16" ht="12" customHeight="1" x14ac:dyDescent="0.2">
      <c r="A59" s="274"/>
      <c r="B59" s="274"/>
      <c r="C59" s="274"/>
      <c r="D59" s="274"/>
      <c r="E59" s="274"/>
      <c r="F59" s="274"/>
      <c r="G59" s="274"/>
      <c r="H59" s="274"/>
      <c r="I59" s="274"/>
      <c r="J59" s="274"/>
      <c r="K59" s="274"/>
      <c r="L59" s="274"/>
      <c r="M59" s="274"/>
      <c r="N59" s="30"/>
      <c r="O59" s="30"/>
      <c r="P59" s="30"/>
    </row>
    <row r="60" spans="1:16" ht="62.25" customHeight="1" x14ac:dyDescent="0.2">
      <c r="A60" s="428" t="s">
        <v>1155</v>
      </c>
      <c r="B60" s="428"/>
      <c r="C60" s="428"/>
      <c r="D60" s="428"/>
      <c r="E60" s="428"/>
      <c r="F60" s="428"/>
      <c r="G60" s="428"/>
      <c r="H60" s="428"/>
      <c r="I60" s="428"/>
      <c r="J60" s="428"/>
      <c r="K60" s="428"/>
      <c r="L60" s="428"/>
      <c r="M60" s="428"/>
      <c r="N60" s="428"/>
      <c r="O60" s="428"/>
      <c r="P60" s="428"/>
    </row>
    <row r="61" spans="1:16" ht="12" customHeight="1" x14ac:dyDescent="0.2">
      <c r="A61" s="277"/>
      <c r="B61" s="278"/>
      <c r="C61" s="278"/>
      <c r="D61" s="278"/>
      <c r="E61" s="278"/>
      <c r="F61" s="278"/>
      <c r="G61" s="278"/>
      <c r="H61" s="278"/>
      <c r="I61" s="278"/>
      <c r="J61" s="278"/>
      <c r="K61" s="278"/>
      <c r="L61" s="278"/>
      <c r="M61" s="278"/>
      <c r="N61" s="278"/>
      <c r="O61" s="278"/>
      <c r="P61" s="278"/>
    </row>
    <row r="62" spans="1:16" ht="53.25" customHeight="1" x14ac:dyDescent="0.2">
      <c r="A62" s="429" t="s">
        <v>1215</v>
      </c>
      <c r="B62" s="430"/>
      <c r="C62" s="430"/>
      <c r="D62" s="430"/>
      <c r="E62" s="430"/>
      <c r="F62" s="430"/>
      <c r="G62" s="430"/>
      <c r="H62" s="430"/>
      <c r="I62" s="430"/>
      <c r="J62" s="430"/>
      <c r="K62" s="430"/>
      <c r="L62" s="430"/>
      <c r="M62" s="430"/>
      <c r="N62" s="430"/>
      <c r="O62" s="430"/>
      <c r="P62" s="430"/>
    </row>
    <row r="63" spans="1:16" ht="15.75" customHeight="1" x14ac:dyDescent="0.2">
      <c r="A63" s="385" t="s">
        <v>1125</v>
      </c>
      <c r="B63" s="385"/>
      <c r="C63" s="385"/>
      <c r="D63" s="385"/>
      <c r="E63" s="385"/>
      <c r="F63" s="385"/>
      <c r="G63" s="385"/>
      <c r="H63" s="385"/>
      <c r="I63" s="385"/>
      <c r="J63" s="385"/>
      <c r="K63" s="385"/>
      <c r="L63" s="385"/>
      <c r="M63" s="385"/>
      <c r="N63" s="385"/>
      <c r="O63" s="385"/>
      <c r="P63" s="385"/>
    </row>
    <row r="64" spans="1:16" ht="15.75" x14ac:dyDescent="0.25">
      <c r="A64" s="3"/>
      <c r="B64" s="155" t="s">
        <v>1114</v>
      </c>
      <c r="C64" s="122"/>
      <c r="D64" s="122"/>
      <c r="F64" s="433" t="s">
        <v>31</v>
      </c>
      <c r="G64" s="433"/>
      <c r="H64" s="433"/>
      <c r="I64" s="433"/>
      <c r="K64" s="123"/>
      <c r="L64" s="123"/>
      <c r="M64" s="123"/>
      <c r="N64" s="123"/>
      <c r="O64" s="3"/>
      <c r="P64" s="3"/>
    </row>
    <row r="65" spans="1:22" ht="15.75" x14ac:dyDescent="0.25">
      <c r="A65" s="3"/>
      <c r="B65" s="386" t="s">
        <v>1115</v>
      </c>
      <c r="C65" s="386"/>
      <c r="D65" s="20"/>
      <c r="F65" s="434" t="s">
        <v>50</v>
      </c>
      <c r="G65" s="434"/>
      <c r="H65" s="434"/>
      <c r="I65" s="434"/>
      <c r="R65" s="427"/>
      <c r="S65" s="427"/>
      <c r="T65" s="427"/>
      <c r="U65" s="427"/>
      <c r="V65" s="427"/>
    </row>
    <row r="66" spans="1:22" ht="15.75" x14ac:dyDescent="0.25">
      <c r="A66" s="3"/>
      <c r="B66" s="155" t="s">
        <v>1116</v>
      </c>
      <c r="C66" s="103"/>
      <c r="D66" s="105"/>
      <c r="F66" s="21"/>
      <c r="G66" s="52"/>
      <c r="H66" s="52"/>
      <c r="M66" s="21"/>
      <c r="O66" s="21"/>
      <c r="P66" s="21"/>
      <c r="R66" s="54"/>
      <c r="S66" s="104"/>
      <c r="T66" s="104"/>
      <c r="U66" s="104"/>
      <c r="V66" s="104"/>
    </row>
    <row r="67" spans="1:22" ht="15.75" customHeight="1" thickBot="1" x14ac:dyDescent="0.3">
      <c r="A67" s="3"/>
      <c r="B67" s="383" t="s">
        <v>2</v>
      </c>
      <c r="C67" s="383"/>
      <c r="D67" s="383"/>
      <c r="E67" s="383"/>
      <c r="F67" s="383"/>
      <c r="G67" s="124"/>
      <c r="H67" s="397"/>
      <c r="I67" s="397"/>
      <c r="J67" s="397"/>
      <c r="K67" s="397"/>
      <c r="L67" s="397"/>
      <c r="M67" s="397"/>
      <c r="N67" s="397"/>
      <c r="O67" s="125"/>
      <c r="P67" s="21"/>
    </row>
    <row r="68" spans="1:22" ht="15.75" customHeight="1" x14ac:dyDescent="0.25">
      <c r="A68" s="3"/>
      <c r="B68" s="383" t="s">
        <v>74</v>
      </c>
      <c r="C68" s="383"/>
      <c r="D68" s="383"/>
      <c r="E68" s="383"/>
      <c r="F68" s="383"/>
      <c r="G68" s="124"/>
      <c r="H68" s="399" t="s">
        <v>1117</v>
      </c>
      <c r="I68" s="400"/>
      <c r="J68" s="400"/>
      <c r="K68" s="400"/>
      <c r="L68" s="400"/>
      <c r="M68" s="400"/>
      <c r="N68" s="401"/>
      <c r="O68" s="126"/>
      <c r="P68" s="21"/>
    </row>
    <row r="69" spans="1:22" ht="15.75" customHeight="1" x14ac:dyDescent="0.25">
      <c r="A69" s="3"/>
      <c r="B69" s="375" t="s">
        <v>1124</v>
      </c>
      <c r="C69" s="375"/>
      <c r="D69" s="375"/>
      <c r="E69" s="375"/>
      <c r="F69" s="375"/>
      <c r="G69" s="124"/>
      <c r="H69" s="402" t="s">
        <v>1176</v>
      </c>
      <c r="I69" s="403"/>
      <c r="J69" s="403"/>
      <c r="K69" s="403"/>
      <c r="L69" s="403"/>
      <c r="M69" s="403"/>
      <c r="N69" s="404"/>
      <c r="O69" s="126"/>
      <c r="P69" s="21"/>
    </row>
    <row r="70" spans="1:22" ht="15.75" customHeight="1" thickBot="1" x14ac:dyDescent="0.3">
      <c r="A70" s="3"/>
      <c r="B70" s="375" t="s">
        <v>3</v>
      </c>
      <c r="C70" s="375"/>
      <c r="D70" s="375"/>
      <c r="E70" s="375"/>
      <c r="F70" s="375"/>
      <c r="G70" s="124"/>
      <c r="H70" s="405" t="s">
        <v>1177</v>
      </c>
      <c r="I70" s="406"/>
      <c r="J70" s="406"/>
      <c r="K70" s="406"/>
      <c r="L70" s="406"/>
      <c r="M70" s="406"/>
      <c r="N70" s="407"/>
      <c r="O70" s="126"/>
      <c r="P70" s="21"/>
    </row>
    <row r="71" spans="1:22" ht="15.75" customHeight="1" x14ac:dyDescent="0.25">
      <c r="A71" s="3"/>
      <c r="B71" s="375" t="s">
        <v>60</v>
      </c>
      <c r="C71" s="375"/>
      <c r="D71" s="375"/>
      <c r="E71" s="375"/>
      <c r="F71" s="375"/>
      <c r="G71" s="124"/>
      <c r="H71" s="281"/>
      <c r="I71" s="281"/>
      <c r="J71" s="281"/>
      <c r="K71" s="281"/>
      <c r="L71" s="281"/>
      <c r="M71" s="281"/>
      <c r="N71" s="281"/>
      <c r="O71" s="126"/>
      <c r="P71" s="21"/>
    </row>
    <row r="72" spans="1:22" ht="12" customHeight="1" x14ac:dyDescent="0.25">
      <c r="A72" s="3"/>
      <c r="B72" s="54"/>
      <c r="C72" s="52"/>
      <c r="D72" s="52"/>
      <c r="E72" s="52"/>
      <c r="F72" s="52"/>
      <c r="G72" s="52"/>
      <c r="H72" s="52"/>
      <c r="J72" s="53"/>
      <c r="K72" s="21"/>
      <c r="L72" s="21"/>
      <c r="M72" s="21"/>
      <c r="N72" s="21"/>
      <c r="O72" s="21"/>
      <c r="P72" s="21"/>
    </row>
    <row r="73" spans="1:22" ht="15.75" x14ac:dyDescent="0.25">
      <c r="A73" s="3"/>
      <c r="B73" s="381" t="s">
        <v>61</v>
      </c>
      <c r="C73" s="381"/>
      <c r="D73" s="381"/>
      <c r="E73" s="381"/>
      <c r="F73" s="381"/>
      <c r="G73" s="381"/>
      <c r="H73" s="381"/>
      <c r="I73" s="398" t="s">
        <v>1199</v>
      </c>
      <c r="J73" s="398"/>
      <c r="K73" s="398"/>
      <c r="L73" s="19"/>
      <c r="M73" s="19"/>
      <c r="N73" s="19"/>
      <c r="O73" s="19"/>
      <c r="P73" s="19"/>
    </row>
    <row r="74" spans="1:22" ht="15.75" x14ac:dyDescent="0.25">
      <c r="A74" s="3"/>
      <c r="B74" s="382" t="s">
        <v>62</v>
      </c>
      <c r="C74" s="382"/>
      <c r="D74" s="382"/>
      <c r="E74" s="382"/>
      <c r="F74" s="382"/>
      <c r="G74" s="382"/>
      <c r="H74" s="382"/>
      <c r="I74" s="398" t="s">
        <v>50</v>
      </c>
      <c r="J74" s="398" t="s">
        <v>50</v>
      </c>
      <c r="K74" s="398" t="s">
        <v>50</v>
      </c>
      <c r="L74" s="245"/>
      <c r="M74" s="2"/>
      <c r="N74" s="2"/>
      <c r="O74" s="3"/>
      <c r="P74" s="3"/>
    </row>
    <row r="75" spans="1:22" ht="10.5" customHeight="1" x14ac:dyDescent="0.25">
      <c r="A75" s="3"/>
      <c r="B75" s="3"/>
      <c r="C75" s="2"/>
      <c r="D75" s="2"/>
      <c r="E75" s="2"/>
      <c r="F75" s="2"/>
      <c r="G75" s="2"/>
      <c r="H75" s="2"/>
      <c r="I75" s="2"/>
      <c r="J75" s="20"/>
      <c r="K75" s="2"/>
      <c r="L75" s="22"/>
      <c r="M75" s="2"/>
      <c r="N75" s="2"/>
      <c r="O75" s="3"/>
      <c r="P75" s="3"/>
    </row>
    <row r="76" spans="1:22" ht="15.75" customHeight="1" x14ac:dyDescent="0.2">
      <c r="A76" s="23"/>
      <c r="B76" s="380" t="s">
        <v>1156</v>
      </c>
      <c r="C76" s="380"/>
      <c r="D76" s="380"/>
      <c r="E76" s="380"/>
      <c r="F76" s="380"/>
      <c r="G76" s="380"/>
      <c r="H76" s="380"/>
      <c r="I76" s="380"/>
      <c r="J76" s="380"/>
      <c r="K76" s="380"/>
      <c r="L76" s="380"/>
      <c r="M76" s="380"/>
      <c r="N76" s="380"/>
      <c r="O76" s="380"/>
      <c r="P76" s="23"/>
    </row>
    <row r="77" spans="1:22" ht="15.75" customHeight="1" x14ac:dyDescent="0.2">
      <c r="A77" s="23"/>
      <c r="B77" s="380"/>
      <c r="C77" s="380"/>
      <c r="D77" s="380"/>
      <c r="E77" s="380"/>
      <c r="F77" s="380"/>
      <c r="G77" s="380"/>
      <c r="H77" s="380"/>
      <c r="I77" s="380"/>
      <c r="J77" s="380"/>
      <c r="K77" s="380"/>
      <c r="L77" s="380"/>
      <c r="M77" s="380"/>
      <c r="N77" s="380"/>
      <c r="O77" s="380"/>
      <c r="P77" s="23"/>
    </row>
    <row r="78" spans="1:22" ht="15.75" customHeight="1" x14ac:dyDescent="0.2">
      <c r="A78" s="23"/>
      <c r="B78" s="380"/>
      <c r="C78" s="380"/>
      <c r="D78" s="380"/>
      <c r="E78" s="380"/>
      <c r="F78" s="380"/>
      <c r="G78" s="380"/>
      <c r="H78" s="380"/>
      <c r="I78" s="380"/>
      <c r="J78" s="380"/>
      <c r="K78" s="380"/>
      <c r="L78" s="380"/>
      <c r="M78" s="380"/>
      <c r="N78" s="380"/>
      <c r="O78" s="380"/>
      <c r="P78" s="23"/>
    </row>
    <row r="79" spans="1:22" ht="12" customHeight="1" x14ac:dyDescent="0.2">
      <c r="A79" s="23"/>
      <c r="B79" s="29"/>
      <c r="C79" s="29"/>
      <c r="D79" s="29"/>
      <c r="E79" s="29"/>
      <c r="F79" s="29"/>
      <c r="G79" s="29"/>
      <c r="H79" s="29"/>
      <c r="I79" s="29"/>
      <c r="J79" s="29"/>
      <c r="K79" s="29"/>
      <c r="L79" s="29"/>
      <c r="M79" s="29"/>
      <c r="N79" s="29"/>
      <c r="O79" s="29"/>
      <c r="P79" s="29"/>
    </row>
    <row r="80" spans="1:22" ht="15.75" x14ac:dyDescent="0.25">
      <c r="A80" s="44"/>
      <c r="B80" s="44"/>
      <c r="C80" s="376" t="s">
        <v>1146</v>
      </c>
      <c r="D80" s="376"/>
      <c r="E80" s="376"/>
      <c r="F80" s="376"/>
      <c r="G80" s="376"/>
      <c r="H80" s="376"/>
      <c r="I80" s="376"/>
      <c r="J80" s="376"/>
      <c r="K80" s="376"/>
      <c r="L80" s="376"/>
      <c r="M80" s="376"/>
      <c r="N80" s="44"/>
      <c r="O80" s="44"/>
      <c r="P80" s="44"/>
    </row>
    <row r="81" spans="1:30" ht="15" customHeight="1" x14ac:dyDescent="0.2">
      <c r="A81" s="47"/>
      <c r="B81" s="45"/>
      <c r="C81" s="389" t="s">
        <v>67</v>
      </c>
      <c r="D81" s="390"/>
      <c r="E81" s="390"/>
      <c r="F81" s="390"/>
      <c r="G81" s="391"/>
      <c r="H81" s="389" t="s">
        <v>67</v>
      </c>
      <c r="I81" s="390"/>
      <c r="J81" s="391"/>
      <c r="K81" s="389" t="s">
        <v>68</v>
      </c>
      <c r="L81" s="390"/>
      <c r="M81" s="391"/>
      <c r="N81" s="45"/>
      <c r="O81" s="45"/>
      <c r="P81" s="45"/>
    </row>
    <row r="82" spans="1:30" ht="15" customHeight="1" x14ac:dyDescent="0.25">
      <c r="A82" s="48"/>
      <c r="B82" s="45"/>
      <c r="C82" s="392" t="s">
        <v>1154</v>
      </c>
      <c r="D82" s="393"/>
      <c r="E82" s="393"/>
      <c r="F82" s="393"/>
      <c r="G82" s="394"/>
      <c r="H82" s="392" t="s">
        <v>72</v>
      </c>
      <c r="I82" s="393"/>
      <c r="J82" s="394"/>
      <c r="K82" s="392" t="s">
        <v>71</v>
      </c>
      <c r="L82" s="393"/>
      <c r="M82" s="394"/>
      <c r="N82" s="45"/>
      <c r="O82" s="45"/>
      <c r="P82" s="45"/>
    </row>
    <row r="83" spans="1:30" ht="15" customHeight="1" x14ac:dyDescent="0.25">
      <c r="A83" s="48"/>
      <c r="B83" s="45"/>
      <c r="C83" s="377">
        <v>0</v>
      </c>
      <c r="D83" s="378"/>
      <c r="E83" s="378"/>
      <c r="F83" s="378"/>
      <c r="G83" s="379"/>
      <c r="H83" s="377">
        <v>1000000</v>
      </c>
      <c r="I83" s="378"/>
      <c r="J83" s="379"/>
      <c r="K83" s="377">
        <v>0</v>
      </c>
      <c r="L83" s="378"/>
      <c r="M83" s="379"/>
      <c r="N83" s="45"/>
      <c r="O83" s="45"/>
      <c r="P83" s="45"/>
    </row>
    <row r="84" spans="1:30" ht="15" customHeight="1" x14ac:dyDescent="0.25">
      <c r="A84" s="48"/>
      <c r="B84" s="45"/>
      <c r="C84" s="377">
        <v>1000000</v>
      </c>
      <c r="D84" s="378"/>
      <c r="E84" s="378"/>
      <c r="F84" s="378"/>
      <c r="G84" s="379"/>
      <c r="H84" s="377">
        <v>1500000</v>
      </c>
      <c r="I84" s="378"/>
      <c r="J84" s="379"/>
      <c r="K84" s="377">
        <v>800</v>
      </c>
      <c r="L84" s="378"/>
      <c r="M84" s="379"/>
      <c r="N84" s="45"/>
      <c r="O84" s="45"/>
      <c r="P84" s="45"/>
    </row>
    <row r="85" spans="1:30" ht="15" customHeight="1" x14ac:dyDescent="0.25">
      <c r="A85" s="48"/>
      <c r="B85" s="45"/>
      <c r="C85" s="377">
        <f t="shared" ref="C85:C89" si="0">H84</f>
        <v>1500000</v>
      </c>
      <c r="D85" s="378"/>
      <c r="E85" s="378"/>
      <c r="F85" s="378"/>
      <c r="G85" s="379"/>
      <c r="H85" s="377">
        <v>2500000</v>
      </c>
      <c r="I85" s="378"/>
      <c r="J85" s="379"/>
      <c r="K85" s="377">
        <v>950</v>
      </c>
      <c r="L85" s="378"/>
      <c r="M85" s="379"/>
      <c r="N85" s="45"/>
      <c r="O85" s="45"/>
      <c r="P85" s="45"/>
    </row>
    <row r="86" spans="1:30" ht="15" customHeight="1" x14ac:dyDescent="0.25">
      <c r="A86" s="6"/>
      <c r="B86" s="45"/>
      <c r="C86" s="377">
        <f t="shared" si="0"/>
        <v>2500000</v>
      </c>
      <c r="D86" s="378"/>
      <c r="E86" s="378"/>
      <c r="F86" s="378"/>
      <c r="G86" s="379"/>
      <c r="H86" s="377">
        <v>5000000</v>
      </c>
      <c r="I86" s="378"/>
      <c r="J86" s="379"/>
      <c r="K86" s="377">
        <v>1300</v>
      </c>
      <c r="L86" s="378"/>
      <c r="M86" s="379"/>
      <c r="N86" s="45"/>
      <c r="O86" s="45"/>
      <c r="P86" s="45"/>
    </row>
    <row r="87" spans="1:30" ht="15" customHeight="1" x14ac:dyDescent="0.25">
      <c r="A87" s="39"/>
      <c r="B87" s="45"/>
      <c r="C87" s="377">
        <f t="shared" si="0"/>
        <v>5000000</v>
      </c>
      <c r="D87" s="378"/>
      <c r="E87" s="378"/>
      <c r="F87" s="378"/>
      <c r="G87" s="379"/>
      <c r="H87" s="377">
        <v>10000000</v>
      </c>
      <c r="I87" s="378"/>
      <c r="J87" s="379"/>
      <c r="K87" s="377">
        <v>1700</v>
      </c>
      <c r="L87" s="378"/>
      <c r="M87" s="379"/>
      <c r="N87" s="45"/>
      <c r="O87" s="45"/>
      <c r="P87" s="45"/>
      <c r="U87" s="408"/>
      <c r="V87" s="408"/>
      <c r="W87" s="408"/>
      <c r="X87" s="408"/>
      <c r="Y87" s="408"/>
      <c r="Z87" s="408"/>
      <c r="AA87" s="408"/>
      <c r="AB87" s="408"/>
      <c r="AC87" s="408"/>
      <c r="AD87" s="408"/>
    </row>
    <row r="88" spans="1:30" ht="15" customHeight="1" x14ac:dyDescent="0.25">
      <c r="A88" s="39"/>
      <c r="B88" s="45"/>
      <c r="C88" s="377">
        <f t="shared" si="0"/>
        <v>10000000</v>
      </c>
      <c r="D88" s="378"/>
      <c r="E88" s="378"/>
      <c r="F88" s="378"/>
      <c r="G88" s="379"/>
      <c r="H88" s="377">
        <v>50000000</v>
      </c>
      <c r="I88" s="378"/>
      <c r="J88" s="379"/>
      <c r="K88" s="377">
        <v>2500</v>
      </c>
      <c r="L88" s="378"/>
      <c r="M88" s="379"/>
      <c r="N88" s="45"/>
      <c r="O88" s="45"/>
      <c r="P88" s="45"/>
      <c r="U88" s="8"/>
      <c r="V88" s="8"/>
      <c r="W88" s="8"/>
      <c r="X88" s="6"/>
      <c r="Y88" s="8"/>
      <c r="Z88" s="8"/>
      <c r="AA88" s="7"/>
      <c r="AB88" s="8"/>
      <c r="AC88" s="8"/>
      <c r="AD88" s="8"/>
    </row>
    <row r="89" spans="1:30" ht="15" customHeight="1" x14ac:dyDescent="0.25">
      <c r="A89" s="33"/>
      <c r="B89" s="45"/>
      <c r="C89" s="377">
        <f t="shared" si="0"/>
        <v>50000000</v>
      </c>
      <c r="D89" s="378"/>
      <c r="E89" s="378"/>
      <c r="F89" s="378"/>
      <c r="G89" s="379"/>
      <c r="H89" s="377"/>
      <c r="I89" s="378"/>
      <c r="J89" s="379"/>
      <c r="K89" s="377">
        <v>3000</v>
      </c>
      <c r="L89" s="378"/>
      <c r="M89" s="379"/>
      <c r="N89" s="45"/>
      <c r="O89" s="45"/>
      <c r="P89" s="45"/>
      <c r="U89" s="8"/>
      <c r="V89" s="8"/>
      <c r="W89" s="8"/>
      <c r="X89" s="6"/>
      <c r="Y89" s="8"/>
      <c r="Z89" s="8"/>
      <c r="AA89" s="7"/>
      <c r="AB89" s="8"/>
      <c r="AC89" s="8"/>
      <c r="AD89" s="8"/>
    </row>
    <row r="90" spans="1:30" ht="15" customHeight="1" x14ac:dyDescent="0.25">
      <c r="A90" s="46"/>
      <c r="B90" s="46"/>
      <c r="C90" s="106"/>
      <c r="D90" s="106"/>
      <c r="E90" s="106"/>
      <c r="F90" s="106"/>
      <c r="G90" s="106"/>
      <c r="H90" s="106"/>
      <c r="I90" s="106"/>
      <c r="J90" s="106"/>
      <c r="K90" s="106"/>
      <c r="L90" s="106"/>
      <c r="M90" s="106"/>
      <c r="N90" s="46"/>
      <c r="O90" s="46"/>
      <c r="P90" s="46"/>
      <c r="U90" s="8"/>
      <c r="V90" s="8"/>
      <c r="W90" s="8"/>
      <c r="X90" s="6"/>
      <c r="Y90" s="8"/>
      <c r="Z90" s="8"/>
      <c r="AA90" s="7"/>
      <c r="AB90" s="8"/>
      <c r="AC90" s="8"/>
      <c r="AD90" s="8"/>
    </row>
    <row r="91" spans="1:30" ht="15" customHeight="1" x14ac:dyDescent="0.25">
      <c r="A91" s="46"/>
      <c r="B91" s="46"/>
      <c r="N91" s="46"/>
      <c r="O91" s="46"/>
      <c r="P91" s="46"/>
      <c r="U91" s="8"/>
      <c r="V91" s="8"/>
      <c r="W91" s="8"/>
      <c r="X91" s="6"/>
      <c r="Y91" s="8"/>
      <c r="Z91" s="8"/>
      <c r="AA91" s="7"/>
      <c r="AB91" s="8"/>
      <c r="AC91" s="8"/>
      <c r="AD91" s="8"/>
    </row>
    <row r="92" spans="1:30" ht="15" customHeight="1" x14ac:dyDescent="0.25">
      <c r="U92" s="8"/>
      <c r="V92" s="8"/>
      <c r="W92" s="8"/>
      <c r="X92" s="6"/>
      <c r="Y92" s="8"/>
      <c r="Z92" s="8"/>
      <c r="AA92" s="7"/>
      <c r="AB92" s="8"/>
      <c r="AC92" s="8"/>
      <c r="AD92" s="8"/>
    </row>
    <row r="93" spans="1:30" ht="15.75" x14ac:dyDescent="0.25">
      <c r="U93" s="8"/>
      <c r="V93" s="8"/>
      <c r="W93" s="8"/>
      <c r="X93" s="6"/>
      <c r="Y93" s="8"/>
      <c r="Z93" s="8"/>
      <c r="AA93" s="7"/>
      <c r="AB93" s="8"/>
      <c r="AC93" s="8"/>
      <c r="AD93" s="8"/>
    </row>
    <row r="94" spans="1:30" ht="15.75" x14ac:dyDescent="0.25">
      <c r="U94" s="8"/>
      <c r="V94" s="8"/>
      <c r="W94" s="8"/>
      <c r="X94" s="6"/>
      <c r="Y94" s="8"/>
      <c r="Z94" s="8"/>
      <c r="AA94" s="7"/>
      <c r="AB94" s="8"/>
      <c r="AC94" s="8"/>
      <c r="AD94" s="8"/>
    </row>
    <row r="95" spans="1:30" ht="15.75" x14ac:dyDescent="0.25">
      <c r="U95" s="8"/>
      <c r="V95" s="8"/>
      <c r="W95" s="8"/>
      <c r="X95" s="6"/>
      <c r="Y95" s="408"/>
      <c r="Z95" s="408"/>
      <c r="AA95" s="6"/>
      <c r="AB95" s="8"/>
      <c r="AC95" s="8"/>
      <c r="AD95" s="8"/>
    </row>
  </sheetData>
  <sheetProtection algorithmName="SHA-512" hashValue="80SPBT3ESbfwsgsscWFmYyRKKU/AU5tOmuHnJPsqzUM5S3agTxXWpcZMVL87lmfPE3ljAjmzwZNIYPjUEgj0lw==" saltValue="GL8F/HhETEP5BeYwU0XWqA==" spinCount="100000" sheet="1" formatCells="0"/>
  <dataConsolidate/>
  <mergeCells count="118">
    <mergeCell ref="C10:H10"/>
    <mergeCell ref="C12:F12"/>
    <mergeCell ref="B23:C23"/>
    <mergeCell ref="B21:C21"/>
    <mergeCell ref="L12:O12"/>
    <mergeCell ref="L13:O13"/>
    <mergeCell ref="L14:O14"/>
    <mergeCell ref="L15:O15"/>
    <mergeCell ref="L16:O16"/>
    <mergeCell ref="L17:O17"/>
    <mergeCell ref="L18:O18"/>
    <mergeCell ref="D21:O21"/>
    <mergeCell ref="B19:D19"/>
    <mergeCell ref="B18:D18"/>
    <mergeCell ref="B16:H16"/>
    <mergeCell ref="J16:K16"/>
    <mergeCell ref="B15:H15"/>
    <mergeCell ref="D23:H23"/>
    <mergeCell ref="J23:K23"/>
    <mergeCell ref="L23:O23"/>
    <mergeCell ref="R65:V65"/>
    <mergeCell ref="A27:P27"/>
    <mergeCell ref="A39:P39"/>
    <mergeCell ref="A60:P60"/>
    <mergeCell ref="A62:P62"/>
    <mergeCell ref="B55:D55"/>
    <mergeCell ref="F56:H56"/>
    <mergeCell ref="I73:K73"/>
    <mergeCell ref="F64:I64"/>
    <mergeCell ref="F65:I65"/>
    <mergeCell ref="N49:P49"/>
    <mergeCell ref="A53:P53"/>
    <mergeCell ref="N55:P55"/>
    <mergeCell ref="A40:P40"/>
    <mergeCell ref="A44:K45"/>
    <mergeCell ref="N42:P42"/>
    <mergeCell ref="A41:H41"/>
    <mergeCell ref="J42:L42"/>
    <mergeCell ref="A42:H42"/>
    <mergeCell ref="A51:K51"/>
    <mergeCell ref="B54:D54"/>
    <mergeCell ref="A25:P25"/>
    <mergeCell ref="C31:I31"/>
    <mergeCell ref="C37:J37"/>
    <mergeCell ref="C35:J35"/>
    <mergeCell ref="L35:P35"/>
    <mergeCell ref="K31:P31"/>
    <mergeCell ref="K29:P29"/>
    <mergeCell ref="C29:I29"/>
    <mergeCell ref="A1:P1"/>
    <mergeCell ref="A2:P2"/>
    <mergeCell ref="A3:P3"/>
    <mergeCell ref="A4:P4"/>
    <mergeCell ref="C7:D7"/>
    <mergeCell ref="J6:K6"/>
    <mergeCell ref="L6:P6"/>
    <mergeCell ref="B17:H17"/>
    <mergeCell ref="C8:D8"/>
    <mergeCell ref="J8:K8"/>
    <mergeCell ref="C6:D6"/>
    <mergeCell ref="C9:D9"/>
    <mergeCell ref="J12:K12"/>
    <mergeCell ref="B14:H14"/>
    <mergeCell ref="J14:K14"/>
    <mergeCell ref="J15:K15"/>
    <mergeCell ref="Y95:Z95"/>
    <mergeCell ref="AB87:AD87"/>
    <mergeCell ref="U87:W87"/>
    <mergeCell ref="X87:AA87"/>
    <mergeCell ref="K84:M84"/>
    <mergeCell ref="C85:G85"/>
    <mergeCell ref="C86:G86"/>
    <mergeCell ref="C87:G87"/>
    <mergeCell ref="C84:G84"/>
    <mergeCell ref="C88:G88"/>
    <mergeCell ref="C89:G89"/>
    <mergeCell ref="H85:J85"/>
    <mergeCell ref="H86:J86"/>
    <mergeCell ref="H87:J87"/>
    <mergeCell ref="H84:J84"/>
    <mergeCell ref="H88:J88"/>
    <mergeCell ref="H89:J89"/>
    <mergeCell ref="K82:M82"/>
    <mergeCell ref="C81:G81"/>
    <mergeCell ref="C82:G82"/>
    <mergeCell ref="B56:D56"/>
    <mergeCell ref="H81:J81"/>
    <mergeCell ref="K55:M55"/>
    <mergeCell ref="B67:F67"/>
    <mergeCell ref="H67:N67"/>
    <mergeCell ref="I74:K74"/>
    <mergeCell ref="H68:N68"/>
    <mergeCell ref="H69:N69"/>
    <mergeCell ref="H70:N70"/>
    <mergeCell ref="T3:U3"/>
    <mergeCell ref="B71:F71"/>
    <mergeCell ref="C80:M80"/>
    <mergeCell ref="K85:M85"/>
    <mergeCell ref="K86:M86"/>
    <mergeCell ref="K87:M87"/>
    <mergeCell ref="K88:M88"/>
    <mergeCell ref="K89:M89"/>
    <mergeCell ref="H83:J83"/>
    <mergeCell ref="K83:M83"/>
    <mergeCell ref="B76:O78"/>
    <mergeCell ref="B73:H73"/>
    <mergeCell ref="B74:H74"/>
    <mergeCell ref="B68:F68"/>
    <mergeCell ref="B69:F69"/>
    <mergeCell ref="B70:F70"/>
    <mergeCell ref="C83:G83"/>
    <mergeCell ref="A47:K49"/>
    <mergeCell ref="A63:P63"/>
    <mergeCell ref="B65:C65"/>
    <mergeCell ref="F54:H54"/>
    <mergeCell ref="F55:H55"/>
    <mergeCell ref="K81:M81"/>
    <mergeCell ref="H82:J82"/>
  </mergeCells>
  <dataValidations count="1">
    <dataValidation type="list" allowBlank="1" showInputMessage="1" showErrorMessage="1" sqref="L23:O23" xr:uid="{219E6E78-C7E3-4E7A-BEBF-EBDA8C9C27B5}">
      <formula1>"Board, Commission, Elected Official, Appointed Official"</formula1>
    </dataValidation>
  </dataValidations>
  <hyperlinks>
    <hyperlink ref="I73:K73" r:id="rId1" display="https://sfsd.mt.gov/LGSB/" xr:uid="{7F4369DF-22DB-4E98-922B-AB5679592151}"/>
    <hyperlink ref="F65" r:id="rId2" xr:uid="{F8208605-9F7D-44AF-9426-D859C154C15E}"/>
    <hyperlink ref="I74:K74" r:id="rId3" display="LGSPortalRegistration@mt.gov" xr:uid="{6E5F66B8-51EB-4B46-844F-D191A0BB9C23}"/>
    <hyperlink ref="I74" r:id="rId4" xr:uid="{2918F797-0524-4BAB-9306-497EAF7096D5}"/>
    <hyperlink ref="F64" r:id="rId5" xr:uid="{E4C23763-EBE3-4422-8F13-61F06EBC558B}"/>
  </hyperlinks>
  <printOptions horizontalCentered="1"/>
  <pageMargins left="0.5" right="0.5" top="0.5" bottom="0.5" header="0" footer="0"/>
  <pageSetup scale="64" fitToHeight="0" orientation="portrait" r:id="rId6"/>
  <headerFooter differentFirst="1">
    <oddFooter>&amp;CPage &amp;P of &amp;N</oddFooter>
    <firstFooter>&amp;C
FFF - Page &amp;P of &amp;N&amp;RVersion: July 2021-V.1</firstFooter>
  </headerFooter>
  <rowBreaks count="1" manualBreakCount="1">
    <brk id="62" max="15" man="1"/>
  </rowBreaks>
  <legacyDrawing r:id="rId7"/>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Select from drop down list" prompt="Select from drop down list" xr:uid="{7D570E3B-858C-46F7-9CA9-CC15669C7BB9}">
          <x14:formula1>
            <xm:f>'entity lookup'!$A$2:$A$735</xm:f>
          </x14:formula1>
          <xm:sqref>B14:H14</xm:sqref>
        </x14:dataValidation>
        <x14:dataValidation type="list" allowBlank="1" showInputMessage="1" showErrorMessage="1" xr:uid="{D13ABF78-244D-4A6B-A94E-5D54C4AEB28E}">
          <x14:formula1>
            <xm:f>'entity lookup'!$H$3:$H$11</xm:f>
          </x14:formula1>
          <xm:sqref>D23:H23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8"/>
  <sheetViews>
    <sheetView showGridLines="0" zoomScale="90" zoomScaleNormal="90" workbookViewId="0">
      <selection activeCell="A6" sqref="A6:I6"/>
    </sheetView>
  </sheetViews>
  <sheetFormatPr defaultColWidth="9.140625" defaultRowHeight="14.25" x14ac:dyDescent="0.2"/>
  <cols>
    <col min="1" max="1" width="3.7109375" style="72" customWidth="1"/>
    <col min="2" max="2" width="13.28515625" style="73" customWidth="1"/>
    <col min="3" max="3" width="52.7109375" style="55" customWidth="1"/>
    <col min="4" max="4" width="2.7109375" style="55" customWidth="1"/>
    <col min="5" max="5" width="25.140625" style="147" customWidth="1"/>
    <col min="6" max="6" width="2.7109375" style="147" customWidth="1"/>
    <col min="7" max="7" width="23.7109375" style="243" customWidth="1"/>
    <col min="8" max="8" width="2.7109375" style="243" customWidth="1"/>
    <col min="9" max="9" width="16.7109375" style="147" customWidth="1"/>
    <col min="10" max="10" width="9.140625" style="55"/>
    <col min="11" max="11" width="3.7109375" style="72" customWidth="1"/>
    <col min="12" max="12" width="74.28515625" style="132" customWidth="1"/>
    <col min="13" max="16384" width="9.140625" style="55"/>
  </cols>
  <sheetData>
    <row r="1" spans="1:16" s="1" customFormat="1" ht="18.75" x14ac:dyDescent="0.2">
      <c r="A1" s="414" t="s">
        <v>0</v>
      </c>
      <c r="B1" s="414"/>
      <c r="C1" s="414"/>
      <c r="D1" s="414"/>
      <c r="E1" s="414"/>
      <c r="F1" s="414"/>
      <c r="G1" s="414"/>
      <c r="H1" s="414"/>
      <c r="I1" s="414"/>
      <c r="J1" s="107"/>
      <c r="K1" s="107"/>
      <c r="L1" s="127"/>
      <c r="M1" s="107"/>
      <c r="N1" s="107"/>
      <c r="O1" s="107"/>
      <c r="P1" s="107"/>
    </row>
    <row r="2" spans="1:16" s="1" customFormat="1" ht="15.75" x14ac:dyDescent="0.2">
      <c r="A2" s="415" t="s">
        <v>1205</v>
      </c>
      <c r="B2" s="415"/>
      <c r="C2" s="415"/>
      <c r="D2" s="415"/>
      <c r="E2" s="415"/>
      <c r="F2" s="415"/>
      <c r="G2" s="415"/>
      <c r="H2" s="415"/>
      <c r="I2" s="415"/>
      <c r="J2" s="108"/>
      <c r="K2" s="108"/>
      <c r="L2" s="128"/>
      <c r="M2" s="108"/>
      <c r="N2" s="108"/>
      <c r="O2" s="108"/>
      <c r="P2" s="108"/>
    </row>
    <row r="3" spans="1:16" s="1" customFormat="1" ht="15.75" x14ac:dyDescent="0.2">
      <c r="A3" s="415" t="s">
        <v>66</v>
      </c>
      <c r="B3" s="415"/>
      <c r="C3" s="415"/>
      <c r="D3" s="415"/>
      <c r="E3" s="415"/>
      <c r="F3" s="415"/>
      <c r="G3" s="415"/>
      <c r="H3" s="415"/>
      <c r="I3" s="415"/>
      <c r="J3" s="108"/>
      <c r="K3" s="108"/>
      <c r="L3" s="128"/>
      <c r="M3" s="108"/>
      <c r="N3" s="108"/>
      <c r="O3" s="108"/>
      <c r="P3" s="108"/>
    </row>
    <row r="4" spans="1:16" s="1" customFormat="1" ht="15.75" x14ac:dyDescent="0.2">
      <c r="A4" s="415" t="s">
        <v>64</v>
      </c>
      <c r="B4" s="415"/>
      <c r="C4" s="415"/>
      <c r="D4" s="415"/>
      <c r="E4" s="415"/>
      <c r="F4" s="415"/>
      <c r="G4" s="415"/>
      <c r="H4" s="415"/>
      <c r="I4" s="415"/>
      <c r="J4" s="109"/>
      <c r="K4" s="109"/>
      <c r="L4" s="129"/>
      <c r="M4" s="109"/>
      <c r="N4" s="109"/>
      <c r="O4" s="109"/>
      <c r="P4" s="109"/>
    </row>
    <row r="5" spans="1:16" s="1" customFormat="1" ht="15" customHeight="1" x14ac:dyDescent="0.25">
      <c r="A5" s="474">
        <f>'Filing Fee Form'!T1</f>
        <v>0</v>
      </c>
      <c r="B5" s="474"/>
      <c r="C5" s="474"/>
      <c r="D5" s="474"/>
      <c r="E5" s="474"/>
      <c r="F5" s="474"/>
      <c r="G5" s="474"/>
      <c r="H5" s="474"/>
      <c r="I5" s="474"/>
      <c r="L5" s="130"/>
    </row>
    <row r="6" spans="1:16" s="1" customFormat="1" ht="15" customHeight="1" x14ac:dyDescent="0.25">
      <c r="A6" s="462" t="str">
        <f>+'Filing Fee Form'!T2</f>
        <v/>
      </c>
      <c r="B6" s="462"/>
      <c r="C6" s="462"/>
      <c r="D6" s="462"/>
      <c r="E6" s="462"/>
      <c r="F6" s="462"/>
      <c r="G6" s="462"/>
      <c r="H6" s="462"/>
      <c r="I6" s="462"/>
      <c r="L6" s="130"/>
    </row>
    <row r="7" spans="1:16" s="1" customFormat="1" ht="43.9" customHeight="1" x14ac:dyDescent="0.25">
      <c r="A7" s="337"/>
      <c r="B7" s="355" t="s">
        <v>1774</v>
      </c>
      <c r="C7" s="337"/>
      <c r="D7" s="337"/>
      <c r="E7" s="337"/>
      <c r="F7" s="337"/>
      <c r="G7" s="337"/>
      <c r="H7" s="337"/>
      <c r="I7" s="337"/>
      <c r="L7" s="130"/>
    </row>
    <row r="8" spans="1:16" s="1" customFormat="1" ht="15" customHeight="1" x14ac:dyDescent="0.25">
      <c r="A8" s="337"/>
      <c r="B8" s="348"/>
      <c r="C8" s="337"/>
      <c r="D8" s="337"/>
      <c r="E8" s="337"/>
      <c r="F8" s="337"/>
      <c r="G8" s="337"/>
      <c r="H8" s="337"/>
      <c r="I8" s="337"/>
      <c r="L8" s="130"/>
    </row>
    <row r="9" spans="1:16" s="1" customFormat="1" ht="30.75" customHeight="1" x14ac:dyDescent="0.25">
      <c r="A9" s="51"/>
      <c r="C9" s="4"/>
      <c r="D9" s="4"/>
      <c r="E9" s="40" t="s">
        <v>94</v>
      </c>
      <c r="F9" s="216"/>
      <c r="G9" s="40" t="s">
        <v>93</v>
      </c>
      <c r="H9" s="216"/>
      <c r="I9" s="4" t="s">
        <v>9</v>
      </c>
      <c r="K9" s="51"/>
      <c r="L9" s="131"/>
    </row>
    <row r="10" spans="1:16" ht="52.15" customHeight="1" thickBot="1" x14ac:dyDescent="0.3">
      <c r="A10" s="56"/>
      <c r="B10" s="40" t="s">
        <v>1119</v>
      </c>
      <c r="C10" s="57"/>
      <c r="D10" s="57"/>
      <c r="E10" s="217" t="s">
        <v>104</v>
      </c>
      <c r="F10" s="217"/>
      <c r="G10" s="217" t="s">
        <v>92</v>
      </c>
      <c r="H10" s="216"/>
      <c r="I10" s="170"/>
      <c r="K10" s="56"/>
    </row>
    <row r="11" spans="1:16" ht="12" customHeight="1" thickTop="1" x14ac:dyDescent="0.25">
      <c r="A11" s="282"/>
      <c r="B11" s="283"/>
      <c r="C11" s="284"/>
      <c r="D11" s="285"/>
      <c r="E11" s="286"/>
      <c r="F11" s="287"/>
      <c r="G11" s="286"/>
      <c r="H11" s="286"/>
      <c r="I11" s="288"/>
      <c r="K11" s="62"/>
    </row>
    <row r="12" spans="1:16" ht="27.75" customHeight="1" x14ac:dyDescent="0.25">
      <c r="A12" s="289" t="s">
        <v>10</v>
      </c>
      <c r="B12" s="134">
        <v>101000</v>
      </c>
      <c r="C12" s="290" t="s">
        <v>89</v>
      </c>
      <c r="D12" s="71"/>
      <c r="E12" s="218"/>
      <c r="F12" s="291"/>
      <c r="G12" s="218"/>
      <c r="H12" s="292"/>
      <c r="I12" s="293">
        <f>E12+G12</f>
        <v>0</v>
      </c>
      <c r="K12" s="141"/>
    </row>
    <row r="13" spans="1:16" ht="33.6" customHeight="1" thickBot="1" x14ac:dyDescent="0.3">
      <c r="A13" s="294"/>
      <c r="B13" s="295"/>
      <c r="C13" s="475" t="s">
        <v>1178</v>
      </c>
      <c r="D13" s="475"/>
      <c r="E13" s="475"/>
      <c r="F13" s="475"/>
      <c r="G13" s="475"/>
      <c r="H13" s="296"/>
      <c r="I13" s="297"/>
      <c r="K13" s="56"/>
    </row>
    <row r="14" spans="1:16" ht="16.5" thickTop="1" x14ac:dyDescent="0.25">
      <c r="A14" s="56"/>
      <c r="B14" s="59"/>
      <c r="C14" s="122" t="s">
        <v>24</v>
      </c>
      <c r="D14" s="60"/>
      <c r="E14" s="221"/>
      <c r="F14" s="221"/>
      <c r="G14" s="171"/>
      <c r="H14" s="171"/>
      <c r="I14" s="171"/>
      <c r="K14" s="56"/>
    </row>
    <row r="15" spans="1:16" ht="30" x14ac:dyDescent="0.25">
      <c r="A15" s="299" t="s">
        <v>11</v>
      </c>
      <c r="B15" s="63" t="s">
        <v>1179</v>
      </c>
      <c r="C15" s="298" t="s">
        <v>1126</v>
      </c>
      <c r="D15" s="64"/>
      <c r="E15" s="222"/>
      <c r="F15" s="219"/>
      <c r="G15" s="178"/>
      <c r="H15" s="220"/>
      <c r="I15" s="223">
        <f>E15+G15</f>
        <v>0</v>
      </c>
      <c r="K15" s="62"/>
    </row>
    <row r="16" spans="1:16" ht="12" customHeight="1" x14ac:dyDescent="0.25">
      <c r="A16" s="65"/>
      <c r="B16" s="59"/>
      <c r="C16" s="153"/>
      <c r="D16" s="64"/>
      <c r="E16" s="219"/>
      <c r="F16" s="219"/>
      <c r="G16" s="224"/>
      <c r="H16" s="220"/>
      <c r="I16" s="220"/>
      <c r="K16" s="65"/>
    </row>
    <row r="17" spans="1:25" ht="32.450000000000003" customHeight="1" x14ac:dyDescent="0.25">
      <c r="A17" s="299" t="s">
        <v>40</v>
      </c>
      <c r="B17" s="300" t="s">
        <v>33</v>
      </c>
      <c r="C17" s="153" t="s">
        <v>1127</v>
      </c>
      <c r="D17" s="64"/>
      <c r="E17" s="222"/>
      <c r="F17" s="219"/>
      <c r="G17" s="178"/>
      <c r="H17" s="220"/>
      <c r="I17" s="223">
        <f t="shared" ref="I17:I35" si="0">E17+G17</f>
        <v>0</v>
      </c>
      <c r="K17" s="62"/>
    </row>
    <row r="18" spans="1:25" ht="12" customHeight="1" x14ac:dyDescent="0.25">
      <c r="A18" s="56"/>
      <c r="B18" s="59"/>
      <c r="C18" s="153"/>
      <c r="D18" s="64"/>
      <c r="E18" s="219"/>
      <c r="F18" s="219"/>
      <c r="G18" s="224"/>
      <c r="H18" s="220"/>
      <c r="I18" s="220"/>
      <c r="K18" s="56"/>
    </row>
    <row r="19" spans="1:25" ht="15" x14ac:dyDescent="0.25">
      <c r="A19" s="56"/>
      <c r="B19" s="59"/>
      <c r="C19" s="164" t="s">
        <v>65</v>
      </c>
      <c r="D19" s="60"/>
      <c r="E19" s="219"/>
      <c r="F19" s="219"/>
      <c r="G19" s="224"/>
      <c r="H19" s="220"/>
      <c r="I19" s="220"/>
      <c r="K19" s="56"/>
    </row>
    <row r="20" spans="1:25" ht="34.9" customHeight="1" x14ac:dyDescent="0.25">
      <c r="A20" s="299" t="s">
        <v>12</v>
      </c>
      <c r="B20" s="301" t="s">
        <v>34</v>
      </c>
      <c r="C20" s="303" t="s">
        <v>1128</v>
      </c>
      <c r="D20" s="64"/>
      <c r="E20" s="219"/>
      <c r="F20" s="219"/>
      <c r="G20" s="224"/>
      <c r="H20" s="220"/>
      <c r="I20" s="220"/>
      <c r="K20" s="62"/>
    </row>
    <row r="21" spans="1:25" ht="15" x14ac:dyDescent="0.25">
      <c r="A21" s="65"/>
      <c r="B21" s="67"/>
      <c r="C21" s="205"/>
      <c r="D21" s="64"/>
      <c r="E21" s="222"/>
      <c r="F21" s="219"/>
      <c r="G21" s="178"/>
      <c r="H21" s="220"/>
      <c r="I21" s="223">
        <f t="shared" si="0"/>
        <v>0</v>
      </c>
      <c r="K21" s="65"/>
    </row>
    <row r="22" spans="1:25" ht="17.25" x14ac:dyDescent="0.4">
      <c r="A22" s="56"/>
      <c r="B22" s="59"/>
      <c r="C22" s="206"/>
      <c r="D22" s="68"/>
      <c r="E22" s="225"/>
      <c r="F22" s="226"/>
      <c r="G22" s="200"/>
      <c r="H22" s="220"/>
      <c r="I22" s="227">
        <f t="shared" si="0"/>
        <v>0</v>
      </c>
      <c r="K22" s="56"/>
    </row>
    <row r="23" spans="1:25" ht="15" x14ac:dyDescent="0.25">
      <c r="A23" s="56"/>
      <c r="B23" s="59"/>
      <c r="C23" s="207"/>
      <c r="D23" s="69"/>
      <c r="E23" s="225"/>
      <c r="F23" s="219"/>
      <c r="G23" s="200"/>
      <c r="H23" s="220"/>
      <c r="I23" s="227">
        <f t="shared" si="0"/>
        <v>0</v>
      </c>
      <c r="K23" s="56"/>
    </row>
    <row r="24" spans="1:25" ht="36.6" customHeight="1" x14ac:dyDescent="0.25">
      <c r="A24" s="299" t="s">
        <v>13</v>
      </c>
      <c r="B24" s="302" t="s">
        <v>1180</v>
      </c>
      <c r="C24" s="303" t="s">
        <v>1129</v>
      </c>
      <c r="D24" s="64"/>
      <c r="E24" s="219"/>
      <c r="F24" s="219"/>
      <c r="G24" s="224"/>
      <c r="H24" s="220"/>
      <c r="I24" s="220"/>
      <c r="K24" s="62"/>
    </row>
    <row r="25" spans="1:25" ht="15" x14ac:dyDescent="0.25">
      <c r="A25" s="56"/>
      <c r="B25" s="67"/>
      <c r="C25" s="208"/>
      <c r="D25" s="64"/>
      <c r="E25" s="222"/>
      <c r="F25" s="219"/>
      <c r="G25" s="178"/>
      <c r="H25" s="220"/>
      <c r="I25" s="223">
        <f>E25+G25</f>
        <v>0</v>
      </c>
      <c r="K25" s="56"/>
    </row>
    <row r="26" spans="1:25" ht="15" x14ac:dyDescent="0.25">
      <c r="A26" s="56"/>
      <c r="B26" s="59"/>
      <c r="C26" s="209"/>
      <c r="D26" s="69"/>
      <c r="E26" s="225"/>
      <c r="F26" s="219"/>
      <c r="G26" s="200"/>
      <c r="H26" s="220"/>
      <c r="I26" s="227">
        <f t="shared" si="0"/>
        <v>0</v>
      </c>
      <c r="K26" s="56"/>
    </row>
    <row r="27" spans="1:25" ht="15" x14ac:dyDescent="0.25">
      <c r="A27" s="56"/>
      <c r="B27" s="59"/>
      <c r="C27" s="209"/>
      <c r="D27" s="69"/>
      <c r="E27" s="225"/>
      <c r="F27" s="219"/>
      <c r="G27" s="200"/>
      <c r="H27" s="220"/>
      <c r="I27" s="227">
        <f t="shared" si="0"/>
        <v>0</v>
      </c>
      <c r="K27" s="56"/>
    </row>
    <row r="28" spans="1:25" ht="35.450000000000003" customHeight="1" x14ac:dyDescent="0.25">
      <c r="A28" s="299" t="s">
        <v>41</v>
      </c>
      <c r="B28" s="301" t="s">
        <v>35</v>
      </c>
      <c r="C28" s="153" t="s">
        <v>1130</v>
      </c>
      <c r="D28" s="64"/>
      <c r="E28" s="219"/>
      <c r="F28" s="219"/>
      <c r="G28" s="224"/>
      <c r="H28" s="220"/>
      <c r="I28" s="220"/>
      <c r="K28" s="62"/>
    </row>
    <row r="29" spans="1:25" ht="15" x14ac:dyDescent="0.25">
      <c r="A29" s="65"/>
      <c r="B29" s="59"/>
      <c r="C29" s="208"/>
      <c r="D29" s="69"/>
      <c r="E29" s="222"/>
      <c r="F29" s="219"/>
      <c r="G29" s="178"/>
      <c r="H29" s="220"/>
      <c r="I29" s="223">
        <f t="shared" si="0"/>
        <v>0</v>
      </c>
      <c r="K29" s="65"/>
    </row>
    <row r="30" spans="1:25" ht="15" x14ac:dyDescent="0.25">
      <c r="A30" s="65"/>
      <c r="B30" s="59"/>
      <c r="C30" s="209"/>
      <c r="D30" s="69"/>
      <c r="E30" s="225"/>
      <c r="F30" s="219"/>
      <c r="G30" s="200"/>
      <c r="H30" s="220"/>
      <c r="I30" s="227">
        <f t="shared" si="0"/>
        <v>0</v>
      </c>
      <c r="K30" s="65"/>
    </row>
    <row r="31" spans="1:25" ht="34.9" customHeight="1" x14ac:dyDescent="0.25">
      <c r="A31" s="65" t="s">
        <v>42</v>
      </c>
      <c r="B31" s="59" t="s">
        <v>36</v>
      </c>
      <c r="C31" s="153" t="s">
        <v>1131</v>
      </c>
      <c r="D31" s="64"/>
      <c r="E31" s="225"/>
      <c r="F31" s="219"/>
      <c r="G31" s="200"/>
      <c r="H31" s="220"/>
      <c r="I31" s="227">
        <f t="shared" si="0"/>
        <v>0</v>
      </c>
      <c r="K31" s="62"/>
    </row>
    <row r="32" spans="1:25" ht="49.15" customHeight="1" x14ac:dyDescent="0.25">
      <c r="A32" s="299" t="s">
        <v>75</v>
      </c>
      <c r="B32" s="134" t="s">
        <v>1182</v>
      </c>
      <c r="C32" s="303" t="s">
        <v>1181</v>
      </c>
      <c r="D32" s="64"/>
      <c r="E32" s="197"/>
      <c r="F32" s="197"/>
      <c r="G32" s="224"/>
      <c r="H32" s="220"/>
      <c r="I32" s="220"/>
      <c r="K32" s="62"/>
      <c r="O32" s="55" t="s">
        <v>1</v>
      </c>
      <c r="Y32" s="55" t="s">
        <v>88</v>
      </c>
    </row>
    <row r="33" spans="1:28" ht="15" customHeight="1" x14ac:dyDescent="0.25">
      <c r="A33" s="62"/>
      <c r="B33" s="63"/>
      <c r="C33" s="208"/>
      <c r="D33" s="64"/>
      <c r="E33" s="203"/>
      <c r="F33" s="197"/>
      <c r="G33" s="178"/>
      <c r="H33" s="220"/>
      <c r="I33" s="227">
        <f>E33+G33</f>
        <v>0</v>
      </c>
      <c r="K33" s="62"/>
    </row>
    <row r="34" spans="1:28" ht="15" x14ac:dyDescent="0.25">
      <c r="A34" s="65"/>
      <c r="B34" s="59"/>
      <c r="C34" s="209"/>
      <c r="D34" s="64"/>
      <c r="E34" s="204"/>
      <c r="F34" s="197"/>
      <c r="G34" s="200"/>
      <c r="H34" s="220"/>
      <c r="I34" s="227">
        <f>E34+G34</f>
        <v>0</v>
      </c>
      <c r="K34" s="65"/>
    </row>
    <row r="35" spans="1:28" ht="30" customHeight="1" x14ac:dyDescent="0.25">
      <c r="A35" s="299" t="s">
        <v>76</v>
      </c>
      <c r="B35" s="300" t="s">
        <v>43</v>
      </c>
      <c r="C35" s="303" t="s">
        <v>1183</v>
      </c>
      <c r="D35" s="64"/>
      <c r="E35" s="222"/>
      <c r="F35" s="219"/>
      <c r="G35" s="178"/>
      <c r="H35" s="220"/>
      <c r="I35" s="223">
        <f t="shared" si="0"/>
        <v>0</v>
      </c>
      <c r="K35" s="62"/>
      <c r="O35" s="55" t="s">
        <v>1</v>
      </c>
      <c r="Y35" s="55" t="s">
        <v>88</v>
      </c>
    </row>
    <row r="36" spans="1:28" ht="12" customHeight="1" x14ac:dyDescent="0.25">
      <c r="A36" s="70"/>
      <c r="B36" s="66"/>
      <c r="C36" s="71"/>
      <c r="D36" s="64"/>
      <c r="E36" s="219"/>
      <c r="F36" s="219"/>
      <c r="G36" s="224"/>
      <c r="H36" s="220"/>
      <c r="I36" s="220"/>
      <c r="K36" s="70"/>
    </row>
    <row r="37" spans="1:28" s="147" customFormat="1" ht="19.5" customHeight="1" thickBot="1" x14ac:dyDescent="0.3">
      <c r="A37" s="299" t="s">
        <v>77</v>
      </c>
      <c r="B37" s="143"/>
      <c r="C37" s="168" t="s">
        <v>1151</v>
      </c>
      <c r="D37" s="144"/>
      <c r="E37" s="145">
        <f>SUM(E15:E35)</f>
        <v>0</v>
      </c>
      <c r="F37" s="146"/>
      <c r="G37" s="145">
        <f>SUM(G15:G35)</f>
        <v>0</v>
      </c>
      <c r="H37" s="146"/>
      <c r="I37" s="145">
        <f>E37+G37</f>
        <v>0</v>
      </c>
      <c r="K37" s="142"/>
      <c r="L37" s="148"/>
      <c r="M37" s="147" t="s">
        <v>1</v>
      </c>
      <c r="T37" s="147" t="s">
        <v>1120</v>
      </c>
    </row>
    <row r="38" spans="1:28" ht="12" customHeight="1" thickTop="1" x14ac:dyDescent="0.25">
      <c r="A38" s="62"/>
      <c r="B38" s="59"/>
      <c r="C38" s="71"/>
      <c r="D38" s="64"/>
      <c r="E38" s="221"/>
      <c r="F38" s="221"/>
      <c r="G38" s="171"/>
      <c r="H38" s="171"/>
      <c r="I38" s="171"/>
      <c r="K38" s="62"/>
      <c r="P38" s="55" t="s">
        <v>1</v>
      </c>
      <c r="AB38" s="55" t="s">
        <v>88</v>
      </c>
    </row>
    <row r="39" spans="1:28" ht="15" customHeight="1" x14ac:dyDescent="0.25">
      <c r="A39" s="62"/>
      <c r="B39" s="81"/>
      <c r="C39" s="122" t="s">
        <v>25</v>
      </c>
      <c r="D39" s="77"/>
      <c r="E39" s="216"/>
      <c r="F39" s="228"/>
      <c r="G39" s="216"/>
      <c r="H39" s="171"/>
      <c r="I39" s="150"/>
      <c r="K39" s="62"/>
    </row>
    <row r="40" spans="1:28" ht="15" x14ac:dyDescent="0.25">
      <c r="A40" s="62" t="s">
        <v>78</v>
      </c>
      <c r="B40" s="136" t="s">
        <v>44</v>
      </c>
      <c r="C40" s="165" t="s">
        <v>45</v>
      </c>
      <c r="D40" s="76"/>
      <c r="E40" s="222"/>
      <c r="F40" s="229"/>
      <c r="G40" s="178"/>
      <c r="H40" s="229"/>
      <c r="I40" s="223">
        <f>E40+G40</f>
        <v>0</v>
      </c>
      <c r="J40" s="76"/>
      <c r="K40" s="62"/>
    </row>
    <row r="41" spans="1:28" ht="15" x14ac:dyDescent="0.25">
      <c r="A41" s="62" t="s">
        <v>79</v>
      </c>
      <c r="B41" s="136" t="s">
        <v>22</v>
      </c>
      <c r="C41" s="165" t="s">
        <v>46</v>
      </c>
      <c r="D41" s="76"/>
      <c r="E41" s="225"/>
      <c r="F41" s="229"/>
      <c r="G41" s="200"/>
      <c r="H41" s="229"/>
      <c r="I41" s="227">
        <f>E41+G41</f>
        <v>0</v>
      </c>
      <c r="J41" s="76"/>
      <c r="K41" s="62"/>
    </row>
    <row r="42" spans="1:28" ht="15" x14ac:dyDescent="0.25">
      <c r="A42" s="62" t="s">
        <v>80</v>
      </c>
      <c r="B42" s="136" t="s">
        <v>23</v>
      </c>
      <c r="C42" s="165" t="s">
        <v>47</v>
      </c>
      <c r="D42" s="76"/>
      <c r="E42" s="225"/>
      <c r="F42" s="229"/>
      <c r="G42" s="200"/>
      <c r="H42" s="229"/>
      <c r="I42" s="227">
        <f>E42+G42</f>
        <v>0</v>
      </c>
      <c r="J42" s="76"/>
      <c r="K42" s="62"/>
    </row>
    <row r="43" spans="1:28" ht="12" customHeight="1" x14ac:dyDescent="0.25">
      <c r="A43" s="62"/>
      <c r="B43" s="136"/>
      <c r="C43" s="140"/>
      <c r="D43" s="76"/>
      <c r="E43" s="219"/>
      <c r="F43" s="229"/>
      <c r="G43" s="224"/>
      <c r="H43" s="229"/>
      <c r="I43" s="230"/>
      <c r="J43" s="76"/>
      <c r="K43" s="62"/>
    </row>
    <row r="44" spans="1:28" s="147" customFormat="1" ht="19.5" customHeight="1" thickBot="1" x14ac:dyDescent="0.3">
      <c r="A44" s="299" t="s">
        <v>81</v>
      </c>
      <c r="B44" s="149"/>
      <c r="C44" s="169" t="s">
        <v>1152</v>
      </c>
      <c r="D44" s="150"/>
      <c r="E44" s="145">
        <f>SUM(E40:E42)</f>
        <v>0</v>
      </c>
      <c r="F44" s="146"/>
      <c r="G44" s="145">
        <f>SUM(G40:G42)</f>
        <v>0</v>
      </c>
      <c r="H44" s="146"/>
      <c r="I44" s="151">
        <f>SUM(E44+G44)</f>
        <v>0</v>
      </c>
      <c r="K44" s="142"/>
      <c r="L44" s="148"/>
    </row>
    <row r="45" spans="1:28" ht="12" customHeight="1" thickTop="1" x14ac:dyDescent="0.25">
      <c r="A45" s="62"/>
      <c r="B45" s="59"/>
      <c r="C45" s="71"/>
      <c r="D45" s="71"/>
      <c r="E45" s="231"/>
      <c r="F45" s="232"/>
      <c r="G45" s="231"/>
      <c r="H45" s="232"/>
      <c r="I45" s="231"/>
      <c r="K45" s="62"/>
    </row>
    <row r="46" spans="1:28" ht="15.75" x14ac:dyDescent="0.25">
      <c r="A46" s="62"/>
      <c r="B46" s="78"/>
      <c r="C46" s="320" t="s">
        <v>49</v>
      </c>
      <c r="D46" s="156"/>
      <c r="E46" s="232"/>
      <c r="F46" s="232"/>
      <c r="G46" s="232"/>
      <c r="H46" s="232"/>
      <c r="I46" s="232"/>
      <c r="K46" s="62"/>
    </row>
    <row r="47" spans="1:28" ht="15" x14ac:dyDescent="0.25">
      <c r="A47" s="62" t="s">
        <v>82</v>
      </c>
      <c r="B47" s="136" t="s">
        <v>37</v>
      </c>
      <c r="C47" s="166" t="s">
        <v>29</v>
      </c>
      <c r="D47" s="79"/>
      <c r="E47" s="222"/>
      <c r="F47" s="229"/>
      <c r="G47" s="178"/>
      <c r="H47" s="229"/>
      <c r="I47" s="223">
        <f>E47+G47</f>
        <v>0</v>
      </c>
      <c r="J47" s="76"/>
      <c r="K47" s="62"/>
    </row>
    <row r="48" spans="1:28" ht="30" x14ac:dyDescent="0.25">
      <c r="A48" s="62" t="s">
        <v>83</v>
      </c>
      <c r="B48" s="66" t="s">
        <v>38</v>
      </c>
      <c r="C48" s="153" t="s">
        <v>1132</v>
      </c>
      <c r="D48" s="71"/>
      <c r="E48" s="222"/>
      <c r="F48" s="219"/>
      <c r="G48" s="178"/>
      <c r="H48" s="220"/>
      <c r="I48" s="223">
        <f>E48+G48</f>
        <v>0</v>
      </c>
      <c r="J48" s="76"/>
      <c r="K48" s="62"/>
    </row>
    <row r="49" spans="1:12" ht="30" x14ac:dyDescent="0.25">
      <c r="A49" s="62" t="s">
        <v>84</v>
      </c>
      <c r="B49" s="66" t="s">
        <v>39</v>
      </c>
      <c r="C49" s="153" t="s">
        <v>1133</v>
      </c>
      <c r="D49" s="71"/>
      <c r="E49" s="222"/>
      <c r="F49" s="219"/>
      <c r="G49" s="178"/>
      <c r="H49" s="220"/>
      <c r="I49" s="223">
        <f>E49+G49</f>
        <v>0</v>
      </c>
      <c r="J49" s="76"/>
      <c r="K49" s="62"/>
    </row>
    <row r="50" spans="1:12" ht="12" customHeight="1" x14ac:dyDescent="0.25">
      <c r="A50" s="62"/>
      <c r="B50" s="137"/>
      <c r="C50" s="135"/>
      <c r="D50" s="71"/>
      <c r="E50" s="219"/>
      <c r="F50" s="219"/>
      <c r="G50" s="224"/>
      <c r="H50" s="220"/>
      <c r="I50" s="220"/>
      <c r="J50" s="76"/>
      <c r="K50" s="62"/>
    </row>
    <row r="51" spans="1:12" s="147" customFormat="1" ht="19.5" customHeight="1" thickBot="1" x14ac:dyDescent="0.3">
      <c r="A51" s="299" t="s">
        <v>85</v>
      </c>
      <c r="B51" s="152"/>
      <c r="C51" s="168" t="s">
        <v>1153</v>
      </c>
      <c r="D51" s="153"/>
      <c r="E51" s="145">
        <f>SUM(E47:E49)</f>
        <v>0</v>
      </c>
      <c r="F51" s="146"/>
      <c r="G51" s="145">
        <f>SUM(G47:G49)</f>
        <v>0</v>
      </c>
      <c r="H51" s="146"/>
      <c r="I51" s="145">
        <f>SUM(I47:I49)</f>
        <v>0</v>
      </c>
      <c r="J51" s="150"/>
      <c r="K51" s="142"/>
      <c r="L51" s="148"/>
    </row>
    <row r="52" spans="1:12" ht="25.5" customHeight="1" thickTop="1" x14ac:dyDescent="0.2">
      <c r="A52" s="62"/>
      <c r="B52" s="138"/>
      <c r="C52" s="139"/>
      <c r="D52" s="215"/>
      <c r="E52" s="233"/>
      <c r="F52" s="233"/>
      <c r="G52" s="233"/>
      <c r="H52" s="234"/>
      <c r="I52" s="234"/>
      <c r="K52" s="62"/>
    </row>
    <row r="53" spans="1:12" ht="15" x14ac:dyDescent="0.25">
      <c r="A53" s="62" t="s">
        <v>86</v>
      </c>
      <c r="B53" s="138"/>
      <c r="C53" s="167" t="s">
        <v>1121</v>
      </c>
      <c r="E53" s="222"/>
      <c r="F53" s="229"/>
      <c r="G53" s="178"/>
      <c r="H53" s="229"/>
      <c r="I53" s="223">
        <f>SUM(E53+G53)</f>
        <v>0</v>
      </c>
      <c r="K53" s="62"/>
    </row>
    <row r="54" spans="1:12" ht="15.75" thickBot="1" x14ac:dyDescent="0.3">
      <c r="A54" s="62"/>
      <c r="B54" s="138"/>
      <c r="C54" s="154"/>
      <c r="E54" s="219"/>
      <c r="F54" s="229"/>
      <c r="G54" s="224"/>
      <c r="H54" s="229"/>
      <c r="I54" s="220"/>
      <c r="K54" s="62"/>
    </row>
    <row r="55" spans="1:12" ht="12" customHeight="1" thickTop="1" x14ac:dyDescent="0.25">
      <c r="A55" s="304"/>
      <c r="B55" s="305"/>
      <c r="C55" s="284"/>
      <c r="D55" s="306"/>
      <c r="E55" s="307"/>
      <c r="F55" s="307"/>
      <c r="G55" s="307"/>
      <c r="H55" s="307"/>
      <c r="I55" s="308"/>
      <c r="J55" s="74"/>
      <c r="K55" s="62"/>
    </row>
    <row r="56" spans="1:12" ht="22.5" customHeight="1" thickBot="1" x14ac:dyDescent="0.3">
      <c r="A56" s="309" t="s">
        <v>87</v>
      </c>
      <c r="B56" s="80"/>
      <c r="C56" s="290" t="s">
        <v>1118</v>
      </c>
      <c r="D56" s="310"/>
      <c r="E56" s="151">
        <f>E12+E37-E44+E51+E53</f>
        <v>0</v>
      </c>
      <c r="F56" s="311"/>
      <c r="G56" s="151">
        <f>G12+G37-G44+G51+G53</f>
        <v>0</v>
      </c>
      <c r="H56" s="311"/>
      <c r="I56" s="312">
        <f>SUM(E56+G56)</f>
        <v>0</v>
      </c>
      <c r="J56" s="74"/>
      <c r="K56" s="62"/>
    </row>
    <row r="57" spans="1:12" ht="12.75" customHeight="1" thickTop="1" thickBot="1" x14ac:dyDescent="0.3">
      <c r="A57" s="313"/>
      <c r="B57" s="314"/>
      <c r="C57" s="322" t="s">
        <v>103</v>
      </c>
      <c r="D57" s="57"/>
      <c r="E57" s="170"/>
      <c r="F57" s="171"/>
      <c r="G57" s="171"/>
      <c r="H57" s="171"/>
      <c r="I57" s="315"/>
      <c r="K57" s="62"/>
    </row>
    <row r="58" spans="1:12" ht="17.25" customHeight="1" thickTop="1" thickBot="1" x14ac:dyDescent="0.3">
      <c r="A58" s="316"/>
      <c r="B58" s="317"/>
      <c r="C58" s="323" t="s">
        <v>1149</v>
      </c>
      <c r="D58" s="318"/>
      <c r="E58" s="321"/>
      <c r="F58" s="325"/>
      <c r="G58" s="319"/>
      <c r="H58" s="324" t="s">
        <v>1184</v>
      </c>
      <c r="I58" s="319">
        <f>I56-I72</f>
        <v>0</v>
      </c>
      <c r="K58" s="244"/>
    </row>
    <row r="59" spans="1:12" ht="15.75" thickTop="1" x14ac:dyDescent="0.25">
      <c r="A59" s="62" t="s">
        <v>86</v>
      </c>
      <c r="B59" s="80"/>
      <c r="C59" s="477" t="s">
        <v>1186</v>
      </c>
      <c r="D59" s="477"/>
      <c r="E59" s="477"/>
      <c r="F59" s="235"/>
      <c r="G59" s="236"/>
      <c r="H59" s="235"/>
      <c r="I59" s="144" t="s">
        <v>1185</v>
      </c>
      <c r="K59" s="62"/>
    </row>
    <row r="60" spans="1:12" ht="15" x14ac:dyDescent="0.25">
      <c r="A60" s="62"/>
      <c r="B60" s="83"/>
      <c r="C60" s="84" t="s">
        <v>48</v>
      </c>
      <c r="D60" s="76"/>
      <c r="E60" s="150"/>
      <c r="F60" s="150"/>
      <c r="G60" s="150"/>
      <c r="H60" s="150"/>
      <c r="K60" s="62"/>
    </row>
    <row r="61" spans="1:12" ht="13.5" customHeight="1" x14ac:dyDescent="0.25">
      <c r="A61" s="62"/>
      <c r="B61" s="83"/>
      <c r="C61" s="478"/>
      <c r="D61" s="478"/>
      <c r="E61" s="478"/>
      <c r="F61" s="478"/>
      <c r="G61" s="478"/>
      <c r="H61" s="478"/>
      <c r="I61" s="478"/>
      <c r="K61" s="62"/>
    </row>
    <row r="62" spans="1:12" ht="13.5" customHeight="1" x14ac:dyDescent="0.25">
      <c r="A62" s="62"/>
      <c r="B62" s="83"/>
      <c r="C62" s="476"/>
      <c r="D62" s="476"/>
      <c r="E62" s="476"/>
      <c r="F62" s="476"/>
      <c r="G62" s="476"/>
      <c r="H62" s="476"/>
      <c r="I62" s="476"/>
      <c r="K62" s="62"/>
    </row>
    <row r="63" spans="1:12" ht="13.5" customHeight="1" x14ac:dyDescent="0.25">
      <c r="A63" s="62"/>
      <c r="B63" s="83"/>
      <c r="C63" s="476"/>
      <c r="D63" s="476"/>
      <c r="E63" s="476"/>
      <c r="F63" s="476"/>
      <c r="G63" s="476"/>
      <c r="H63" s="476"/>
      <c r="I63" s="476"/>
      <c r="K63" s="62"/>
    </row>
    <row r="64" spans="1:12" s="213" customFormat="1" x14ac:dyDescent="0.2">
      <c r="A64" s="214"/>
      <c r="C64" s="215"/>
      <c r="E64" s="237"/>
      <c r="F64" s="237"/>
      <c r="G64" s="237"/>
      <c r="H64" s="237"/>
      <c r="I64" s="211"/>
      <c r="K64" s="212"/>
      <c r="L64" s="214"/>
    </row>
    <row r="65" spans="1:13" ht="21" customHeight="1" x14ac:dyDescent="0.3">
      <c r="A65" s="83"/>
      <c r="B65" s="58"/>
      <c r="C65" s="187" t="s">
        <v>14</v>
      </c>
      <c r="D65" s="92"/>
      <c r="E65" s="170"/>
      <c r="F65" s="171"/>
      <c r="G65" s="171"/>
      <c r="H65" s="171"/>
      <c r="K65" s="83"/>
    </row>
    <row r="66" spans="1:13" ht="15.75" x14ac:dyDescent="0.25">
      <c r="A66" s="98"/>
      <c r="B66" s="97"/>
      <c r="C66" s="470" t="s">
        <v>15</v>
      </c>
      <c r="D66" s="470"/>
      <c r="E66" s="170"/>
      <c r="F66" s="171"/>
      <c r="G66" s="171"/>
      <c r="H66" s="171"/>
      <c r="K66" s="98"/>
    </row>
    <row r="67" spans="1:13" ht="15" customHeight="1" x14ac:dyDescent="0.25">
      <c r="A67" s="95" t="s">
        <v>95</v>
      </c>
      <c r="B67" s="87" t="s">
        <v>53</v>
      </c>
      <c r="C67" s="202" t="s">
        <v>52</v>
      </c>
      <c r="D67" s="172"/>
      <c r="E67" s="172"/>
      <c r="F67" s="172"/>
      <c r="G67" s="172"/>
      <c r="H67" s="202"/>
      <c r="I67" s="203"/>
      <c r="J67" s="57"/>
      <c r="K67" s="95"/>
      <c r="L67" s="133"/>
      <c r="M67" s="61"/>
    </row>
    <row r="68" spans="1:13" ht="30.75" customHeight="1" x14ac:dyDescent="0.25">
      <c r="A68" s="326" t="s">
        <v>96</v>
      </c>
      <c r="B68" s="327" t="s">
        <v>1187</v>
      </c>
      <c r="C68" s="469" t="s">
        <v>1193</v>
      </c>
      <c r="D68" s="469"/>
      <c r="E68" s="469"/>
      <c r="F68" s="469"/>
      <c r="G68" s="469"/>
      <c r="H68" s="201"/>
      <c r="I68" s="204"/>
      <c r="J68" s="57"/>
      <c r="K68" s="96"/>
      <c r="L68" s="133"/>
      <c r="M68" s="61"/>
    </row>
    <row r="69" spans="1:13" ht="15" customHeight="1" x14ac:dyDescent="0.25">
      <c r="A69" s="96" t="s">
        <v>97</v>
      </c>
      <c r="B69" s="89"/>
      <c r="C69" s="175" t="s">
        <v>51</v>
      </c>
      <c r="D69" s="174"/>
      <c r="E69" s="174"/>
      <c r="F69" s="174"/>
      <c r="G69" s="174"/>
      <c r="H69" s="175"/>
      <c r="I69" s="204"/>
      <c r="J69" s="57"/>
      <c r="K69" s="96"/>
      <c r="L69" s="133"/>
      <c r="M69" s="61"/>
    </row>
    <row r="70" spans="1:13" ht="15" customHeight="1" x14ac:dyDescent="0.25">
      <c r="A70" s="96" t="s">
        <v>98</v>
      </c>
      <c r="B70" s="89"/>
      <c r="C70" s="201" t="s">
        <v>30</v>
      </c>
      <c r="D70" s="173"/>
      <c r="E70" s="173"/>
      <c r="F70" s="173"/>
      <c r="G70" s="173"/>
      <c r="H70" s="201"/>
      <c r="I70" s="204"/>
      <c r="J70" s="57"/>
      <c r="K70" s="96"/>
      <c r="L70" s="133"/>
      <c r="M70" s="61"/>
    </row>
    <row r="71" spans="1:13" ht="15" customHeight="1" x14ac:dyDescent="0.25">
      <c r="A71" s="96" t="s">
        <v>100</v>
      </c>
      <c r="B71" s="89"/>
      <c r="C71" s="201" t="s">
        <v>1135</v>
      </c>
      <c r="D71" s="173"/>
      <c r="E71" s="173"/>
      <c r="F71" s="173"/>
      <c r="G71" s="173"/>
      <c r="H71" s="201"/>
      <c r="I71" s="203"/>
      <c r="J71" s="57"/>
      <c r="K71" s="96"/>
      <c r="L71" s="133"/>
      <c r="M71" s="61"/>
    </row>
    <row r="72" spans="1:13" ht="15" customHeight="1" thickBot="1" x14ac:dyDescent="0.3">
      <c r="A72" s="192" t="s">
        <v>99</v>
      </c>
      <c r="B72" s="90"/>
      <c r="C72" s="464" t="s">
        <v>1188</v>
      </c>
      <c r="D72" s="464"/>
      <c r="E72" s="464"/>
      <c r="F72" s="184"/>
      <c r="G72" s="175"/>
      <c r="H72" s="175"/>
      <c r="I72" s="183">
        <f>SUM(I67:I71)</f>
        <v>0</v>
      </c>
      <c r="J72" s="57"/>
      <c r="K72" s="96"/>
      <c r="L72" s="133"/>
      <c r="M72" s="61"/>
    </row>
    <row r="73" spans="1:13" ht="15.75" thickTop="1" x14ac:dyDescent="0.25">
      <c r="A73" s="112"/>
      <c r="B73" s="112"/>
      <c r="C73" s="176"/>
      <c r="D73" s="176"/>
      <c r="E73" s="177"/>
      <c r="F73" s="177"/>
      <c r="G73" s="177"/>
      <c r="H73" s="177"/>
      <c r="I73" s="238"/>
      <c r="J73" s="61"/>
      <c r="K73" s="112"/>
      <c r="L73" s="133"/>
    </row>
    <row r="74" spans="1:13" ht="45.75" customHeight="1" x14ac:dyDescent="0.2">
      <c r="A74" s="328" t="s">
        <v>11</v>
      </c>
      <c r="B74" s="327" t="s">
        <v>1189</v>
      </c>
      <c r="C74" s="467" t="s">
        <v>1190</v>
      </c>
      <c r="D74" s="467"/>
      <c r="E74" s="467"/>
      <c r="F74" s="467"/>
      <c r="G74" s="467"/>
      <c r="H74" s="201"/>
      <c r="J74" s="57"/>
      <c r="K74" s="96"/>
      <c r="L74" s="133"/>
      <c r="M74" s="61"/>
    </row>
    <row r="75" spans="1:13" ht="15" customHeight="1" x14ac:dyDescent="0.25">
      <c r="A75" s="88"/>
      <c r="B75" s="189"/>
      <c r="C75" s="468" t="s">
        <v>91</v>
      </c>
      <c r="D75" s="468"/>
      <c r="E75" s="468"/>
      <c r="F75" s="170"/>
      <c r="G75" s="190" t="s">
        <v>21</v>
      </c>
      <c r="H75" s="171"/>
      <c r="I75" s="171"/>
      <c r="K75" s="88"/>
    </row>
    <row r="76" spans="1:13" ht="15" customHeight="1" x14ac:dyDescent="0.25">
      <c r="A76" s="88"/>
      <c r="B76" s="188"/>
      <c r="C76" s="466" t="s">
        <v>1139</v>
      </c>
      <c r="D76" s="466"/>
      <c r="E76" s="466"/>
      <c r="F76" s="170"/>
      <c r="G76" s="178"/>
      <c r="H76" s="171"/>
      <c r="I76" s="171"/>
      <c r="K76" s="88"/>
    </row>
    <row r="77" spans="1:13" ht="15" customHeight="1" x14ac:dyDescent="0.25">
      <c r="A77" s="88"/>
      <c r="B77" s="188"/>
      <c r="C77" s="463" t="s">
        <v>1138</v>
      </c>
      <c r="D77" s="463"/>
      <c r="E77" s="463"/>
      <c r="F77" s="170"/>
      <c r="G77" s="178"/>
      <c r="H77" s="171"/>
      <c r="I77" s="171"/>
      <c r="K77" s="88"/>
    </row>
    <row r="78" spans="1:13" ht="15" customHeight="1" x14ac:dyDescent="0.25">
      <c r="A78" s="88"/>
      <c r="B78" s="188"/>
      <c r="C78" s="463" t="s">
        <v>1137</v>
      </c>
      <c r="D78" s="463"/>
      <c r="E78" s="463"/>
      <c r="F78" s="170"/>
      <c r="G78" s="178"/>
      <c r="H78" s="171"/>
      <c r="I78" s="171"/>
      <c r="K78" s="88"/>
    </row>
    <row r="79" spans="1:13" ht="15" customHeight="1" x14ac:dyDescent="0.25">
      <c r="A79" s="88"/>
      <c r="B79" s="188"/>
      <c r="C79" s="463" t="s">
        <v>1136</v>
      </c>
      <c r="D79" s="463"/>
      <c r="E79" s="463"/>
      <c r="F79" s="170"/>
      <c r="G79" s="178"/>
      <c r="H79" s="171"/>
      <c r="I79" s="171"/>
      <c r="K79" s="88"/>
    </row>
    <row r="80" spans="1:13" ht="15" customHeight="1" x14ac:dyDescent="0.25">
      <c r="A80" s="88"/>
      <c r="B80" s="188"/>
      <c r="C80" s="465"/>
      <c r="D80" s="465"/>
      <c r="E80" s="465"/>
      <c r="F80" s="170"/>
      <c r="G80" s="178"/>
      <c r="H80" s="171"/>
      <c r="I80" s="171"/>
      <c r="K80" s="88"/>
    </row>
    <row r="81" spans="1:13" ht="15" customHeight="1" x14ac:dyDescent="0.25">
      <c r="A81" s="88"/>
      <c r="B81" s="188"/>
      <c r="C81" s="465"/>
      <c r="D81" s="465"/>
      <c r="E81" s="465"/>
      <c r="F81" s="170"/>
      <c r="G81" s="178"/>
      <c r="H81" s="171"/>
      <c r="I81" s="171"/>
      <c r="K81" s="88"/>
    </row>
    <row r="82" spans="1:13" ht="15" customHeight="1" x14ac:dyDescent="0.25">
      <c r="A82" s="88"/>
      <c r="B82" s="188"/>
      <c r="C82" s="463"/>
      <c r="D82" s="463"/>
      <c r="E82" s="463"/>
      <c r="F82" s="170"/>
      <c r="G82" s="178"/>
      <c r="H82" s="171"/>
      <c r="I82" s="171"/>
      <c r="K82" s="88"/>
    </row>
    <row r="83" spans="1:13" ht="15" customHeight="1" x14ac:dyDescent="0.25">
      <c r="A83" s="88"/>
      <c r="B83" s="188"/>
      <c r="C83" s="463" t="s">
        <v>1801</v>
      </c>
      <c r="D83" s="463"/>
      <c r="E83" s="463"/>
      <c r="F83" s="170"/>
      <c r="G83" s="178"/>
      <c r="H83" s="171"/>
      <c r="I83" s="171"/>
      <c r="K83" s="88"/>
    </row>
    <row r="84" spans="1:13" ht="15" customHeight="1" x14ac:dyDescent="0.25">
      <c r="A84" s="88"/>
      <c r="B84" s="188"/>
      <c r="C84" s="465"/>
      <c r="D84" s="465"/>
      <c r="E84" s="465"/>
      <c r="F84" s="170"/>
      <c r="G84" s="178"/>
      <c r="H84" s="171"/>
      <c r="I84" s="171"/>
      <c r="K84" s="88"/>
    </row>
    <row r="85" spans="1:13" ht="15" customHeight="1" x14ac:dyDescent="0.25">
      <c r="A85" s="88"/>
      <c r="B85" s="188"/>
      <c r="C85" s="465"/>
      <c r="D85" s="465"/>
      <c r="E85" s="465"/>
      <c r="F85" s="170"/>
      <c r="G85" s="178"/>
      <c r="H85" s="171"/>
      <c r="I85" s="171"/>
      <c r="K85" s="88"/>
    </row>
    <row r="86" spans="1:13" ht="15" customHeight="1" x14ac:dyDescent="0.25">
      <c r="A86" s="88"/>
      <c r="B86" s="188"/>
      <c r="C86" s="463"/>
      <c r="D86" s="463"/>
      <c r="E86" s="463"/>
      <c r="F86" s="170"/>
      <c r="G86" s="178"/>
      <c r="H86" s="171"/>
      <c r="I86" s="171"/>
      <c r="K86" s="88"/>
    </row>
    <row r="87" spans="1:13" ht="15" customHeight="1" x14ac:dyDescent="0.25">
      <c r="A87" s="88"/>
      <c r="B87" s="188"/>
      <c r="C87" s="463" t="s">
        <v>1143</v>
      </c>
      <c r="D87" s="463"/>
      <c r="E87" s="463"/>
      <c r="F87" s="170"/>
      <c r="G87" s="178"/>
      <c r="H87" s="171"/>
      <c r="I87" s="171"/>
      <c r="K87" s="88"/>
    </row>
    <row r="88" spans="1:13" ht="15" customHeight="1" x14ac:dyDescent="0.25">
      <c r="A88" s="88"/>
      <c r="B88" s="188"/>
      <c r="C88" s="465"/>
      <c r="D88" s="465"/>
      <c r="E88" s="465"/>
      <c r="F88" s="170"/>
      <c r="G88" s="178"/>
      <c r="H88" s="171"/>
      <c r="I88" s="171"/>
      <c r="K88" s="88"/>
    </row>
    <row r="89" spans="1:13" ht="15" customHeight="1" x14ac:dyDescent="0.25">
      <c r="A89" s="88"/>
      <c r="B89" s="188"/>
      <c r="C89" s="465"/>
      <c r="D89" s="465"/>
      <c r="E89" s="465"/>
      <c r="F89" s="170"/>
      <c r="G89" s="178"/>
      <c r="H89" s="171"/>
      <c r="I89" s="171"/>
      <c r="K89" s="88"/>
    </row>
    <row r="90" spans="1:13" ht="15" customHeight="1" x14ac:dyDescent="0.25">
      <c r="A90" s="88"/>
      <c r="B90" s="89"/>
      <c r="C90" s="463"/>
      <c r="D90" s="463"/>
      <c r="E90" s="463"/>
      <c r="F90" s="170"/>
      <c r="G90" s="200"/>
      <c r="H90" s="171"/>
      <c r="I90" s="171"/>
      <c r="K90" s="88"/>
    </row>
    <row r="91" spans="1:13" ht="15" customHeight="1" x14ac:dyDescent="0.25">
      <c r="A91" s="88"/>
      <c r="B91" s="89"/>
      <c r="C91" s="463" t="s">
        <v>1142</v>
      </c>
      <c r="D91" s="463"/>
      <c r="E91" s="463"/>
      <c r="F91" s="170"/>
      <c r="G91" s="200"/>
      <c r="H91" s="171"/>
      <c r="I91" s="171"/>
      <c r="K91" s="88"/>
    </row>
    <row r="92" spans="1:13" ht="15" x14ac:dyDescent="0.25">
      <c r="A92" s="88"/>
      <c r="B92" s="89"/>
      <c r="C92" s="201"/>
      <c r="D92" s="201"/>
      <c r="E92" s="181" t="s">
        <v>102</v>
      </c>
      <c r="F92" s="170"/>
      <c r="G92" s="171"/>
      <c r="H92" s="171"/>
      <c r="I92" s="182">
        <f>SUM(G76:G91)</f>
        <v>0</v>
      </c>
      <c r="K92" s="88"/>
    </row>
    <row r="93" spans="1:13" ht="15.75" x14ac:dyDescent="0.25">
      <c r="A93" s="86"/>
      <c r="B93" s="87"/>
      <c r="C93" s="470" t="s">
        <v>16</v>
      </c>
      <c r="D93" s="470"/>
      <c r="E93" s="170"/>
      <c r="F93" s="171"/>
      <c r="G93" s="171"/>
      <c r="H93" s="171"/>
      <c r="K93" s="86"/>
    </row>
    <row r="94" spans="1:13" ht="25.5" customHeight="1" x14ac:dyDescent="0.25">
      <c r="A94" s="328" t="s">
        <v>40</v>
      </c>
      <c r="B94" s="327" t="s">
        <v>1191</v>
      </c>
      <c r="C94" s="329" t="s">
        <v>1194</v>
      </c>
      <c r="D94" s="179"/>
      <c r="E94" s="179"/>
      <c r="F94" s="179"/>
      <c r="G94" s="179"/>
      <c r="H94" s="179"/>
      <c r="J94" s="57"/>
      <c r="K94" s="96"/>
      <c r="L94" s="133"/>
      <c r="M94" s="61"/>
    </row>
    <row r="95" spans="1:13" ht="15" x14ac:dyDescent="0.25">
      <c r="A95" s="86"/>
      <c r="B95" s="91"/>
      <c r="C95" s="471" t="s">
        <v>1192</v>
      </c>
      <c r="D95" s="471"/>
      <c r="E95" s="170"/>
      <c r="F95" s="171"/>
      <c r="G95" s="171"/>
      <c r="H95" s="171"/>
      <c r="K95" s="86"/>
    </row>
    <row r="96" spans="1:13" ht="15" x14ac:dyDescent="0.25">
      <c r="A96" s="86"/>
      <c r="B96" s="91"/>
      <c r="C96" s="180" t="s">
        <v>1145</v>
      </c>
      <c r="D96" s="190"/>
      <c r="E96" s="190" t="s">
        <v>1122</v>
      </c>
      <c r="F96" s="191"/>
      <c r="G96" s="190" t="s">
        <v>90</v>
      </c>
      <c r="H96" s="171"/>
      <c r="I96" s="171"/>
      <c r="K96" s="86"/>
    </row>
    <row r="97" spans="1:13" ht="15" customHeight="1" x14ac:dyDescent="0.25">
      <c r="A97" s="86"/>
      <c r="B97" s="91"/>
      <c r="C97" s="157"/>
      <c r="D97" s="92"/>
      <c r="E97" s="239"/>
      <c r="F97" s="170"/>
      <c r="G97" s="178"/>
      <c r="H97" s="171"/>
      <c r="I97" s="171"/>
      <c r="K97" s="86"/>
    </row>
    <row r="98" spans="1:13" ht="15" customHeight="1" x14ac:dyDescent="0.25">
      <c r="A98" s="86"/>
      <c r="B98" s="91"/>
      <c r="C98" s="158"/>
      <c r="D98" s="92"/>
      <c r="E98" s="240"/>
      <c r="F98" s="170"/>
      <c r="G98" s="200"/>
      <c r="H98" s="171"/>
      <c r="I98" s="171"/>
      <c r="K98" s="86"/>
    </row>
    <row r="99" spans="1:13" ht="15" x14ac:dyDescent="0.25">
      <c r="A99" s="86"/>
      <c r="B99" s="91"/>
      <c r="C99" s="113"/>
      <c r="D99" s="113"/>
      <c r="E99" s="330" t="s">
        <v>101</v>
      </c>
      <c r="F99" s="170"/>
      <c r="G99" s="224"/>
      <c r="H99" s="171"/>
      <c r="I99" s="194">
        <f>SUM(G97:G98)</f>
        <v>0</v>
      </c>
      <c r="K99" s="86"/>
    </row>
    <row r="100" spans="1:13" ht="15" x14ac:dyDescent="0.25">
      <c r="A100" s="94"/>
      <c r="B100" s="76"/>
      <c r="C100" s="76"/>
      <c r="D100" s="215"/>
      <c r="E100" s="170"/>
      <c r="F100" s="171"/>
      <c r="G100" s="171"/>
      <c r="H100" s="171"/>
      <c r="I100" s="171"/>
      <c r="K100" s="94"/>
    </row>
    <row r="101" spans="1:13" ht="15" customHeight="1" x14ac:dyDescent="0.25">
      <c r="A101" s="328" t="s">
        <v>12</v>
      </c>
      <c r="B101" s="93"/>
      <c r="C101" s="185" t="s">
        <v>1134</v>
      </c>
      <c r="D101" s="185"/>
      <c r="E101" s="170"/>
      <c r="F101" s="171"/>
      <c r="G101" s="171"/>
      <c r="H101" s="171"/>
      <c r="K101" s="95"/>
    </row>
    <row r="102" spans="1:13" ht="42.75" customHeight="1" x14ac:dyDescent="0.25">
      <c r="A102" s="94"/>
      <c r="B102" s="92"/>
      <c r="C102" s="472" t="s">
        <v>1195</v>
      </c>
      <c r="D102" s="472"/>
      <c r="E102" s="472"/>
      <c r="F102" s="472"/>
      <c r="G102" s="472"/>
      <c r="H102" s="241"/>
      <c r="K102" s="94"/>
    </row>
    <row r="103" spans="1:13" ht="12" customHeight="1" x14ac:dyDescent="0.25">
      <c r="A103" s="94"/>
      <c r="B103" s="92"/>
      <c r="C103" s="241"/>
      <c r="D103" s="241"/>
      <c r="E103" s="241"/>
      <c r="F103" s="241"/>
      <c r="G103" s="241"/>
      <c r="H103" s="241"/>
      <c r="I103" s="241"/>
      <c r="K103" s="94"/>
    </row>
    <row r="104" spans="1:13" ht="15" customHeight="1" x14ac:dyDescent="0.25">
      <c r="A104" s="94"/>
      <c r="B104" s="92"/>
      <c r="C104" s="199" t="s">
        <v>1123</v>
      </c>
      <c r="D104" s="186"/>
      <c r="E104" s="186"/>
      <c r="F104" s="186"/>
      <c r="G104" s="199" t="s">
        <v>21</v>
      </c>
      <c r="H104" s="186"/>
      <c r="I104" s="242"/>
      <c r="J104" s="57"/>
      <c r="K104" s="94"/>
      <c r="L104" s="133"/>
      <c r="M104" s="61"/>
    </row>
    <row r="105" spans="1:13" ht="15" customHeight="1" x14ac:dyDescent="0.25">
      <c r="A105" s="94"/>
      <c r="B105" s="92"/>
      <c r="C105" s="466"/>
      <c r="D105" s="466"/>
      <c r="E105" s="466"/>
      <c r="F105" s="179"/>
      <c r="G105" s="178"/>
      <c r="H105" s="195"/>
      <c r="I105" s="196"/>
      <c r="J105" s="57"/>
      <c r="K105" s="94"/>
      <c r="L105" s="133"/>
      <c r="M105" s="61"/>
    </row>
    <row r="106" spans="1:13" ht="15" customHeight="1" x14ac:dyDescent="0.25">
      <c r="A106" s="94"/>
      <c r="B106" s="92"/>
      <c r="C106" s="466"/>
      <c r="D106" s="466"/>
      <c r="E106" s="466"/>
      <c r="F106" s="179"/>
      <c r="G106" s="178"/>
      <c r="H106" s="195"/>
      <c r="I106" s="197"/>
      <c r="J106" s="57"/>
      <c r="K106" s="94"/>
      <c r="L106" s="133"/>
      <c r="M106" s="85"/>
    </row>
    <row r="107" spans="1:13" ht="15" customHeight="1" x14ac:dyDescent="0.25">
      <c r="A107" s="86"/>
      <c r="B107" s="92"/>
      <c r="C107" s="147"/>
      <c r="D107" s="198"/>
      <c r="E107" s="198" t="s">
        <v>1144</v>
      </c>
      <c r="F107" s="198"/>
      <c r="G107" s="198"/>
      <c r="H107" s="198"/>
      <c r="I107" s="194">
        <f>SUM(G105:G106)</f>
        <v>0</v>
      </c>
      <c r="J107" s="57"/>
      <c r="K107" s="86"/>
      <c r="L107" s="133"/>
      <c r="M107" s="82"/>
    </row>
    <row r="108" spans="1:13" x14ac:dyDescent="0.2">
      <c r="A108" s="55"/>
      <c r="B108" s="55"/>
      <c r="G108" s="147"/>
      <c r="H108" s="147"/>
      <c r="K108" s="55"/>
    </row>
    <row r="109" spans="1:13" ht="15" x14ac:dyDescent="0.25">
      <c r="A109" s="193" t="s">
        <v>13</v>
      </c>
      <c r="B109" s="55"/>
      <c r="C109" s="185" t="s">
        <v>1140</v>
      </c>
      <c r="D109" s="147"/>
      <c r="G109" s="147"/>
      <c r="H109" s="147"/>
      <c r="K109" s="55"/>
    </row>
    <row r="110" spans="1:13" ht="12.75" customHeight="1" x14ac:dyDescent="0.2">
      <c r="A110" s="55"/>
      <c r="B110" s="55"/>
      <c r="C110" s="473" t="s">
        <v>1141</v>
      </c>
      <c r="D110" s="473"/>
      <c r="E110" s="473"/>
      <c r="F110" s="473"/>
      <c r="G110" s="473"/>
      <c r="H110" s="147"/>
      <c r="K110" s="55"/>
    </row>
    <row r="111" spans="1:13" ht="19.5" customHeight="1" x14ac:dyDescent="0.2">
      <c r="A111" s="55"/>
      <c r="B111" s="55"/>
      <c r="C111" s="473"/>
      <c r="D111" s="473"/>
      <c r="E111" s="473"/>
      <c r="F111" s="473"/>
      <c r="G111" s="473"/>
      <c r="H111" s="147"/>
      <c r="K111" s="55"/>
    </row>
    <row r="112" spans="1:13" ht="19.5" customHeight="1" x14ac:dyDescent="0.25">
      <c r="A112" s="55"/>
      <c r="B112" s="55"/>
      <c r="C112" s="199" t="s">
        <v>1123</v>
      </c>
      <c r="D112" s="186"/>
      <c r="E112" s="186"/>
      <c r="F112" s="186"/>
      <c r="G112" s="199" t="s">
        <v>21</v>
      </c>
      <c r="H112" s="147"/>
      <c r="K112" s="55"/>
    </row>
    <row r="113" spans="1:12" ht="15" customHeight="1" x14ac:dyDescent="0.25">
      <c r="A113" s="55"/>
      <c r="B113" s="55"/>
      <c r="C113" s="466"/>
      <c r="D113" s="466"/>
      <c r="E113" s="466"/>
      <c r="F113" s="179"/>
      <c r="G113" s="178"/>
      <c r="H113" s="147"/>
      <c r="K113" s="55"/>
    </row>
    <row r="114" spans="1:12" ht="15" customHeight="1" x14ac:dyDescent="0.25">
      <c r="A114" s="75"/>
      <c r="B114" s="76"/>
      <c r="C114" s="463"/>
      <c r="D114" s="463"/>
      <c r="E114" s="463"/>
      <c r="F114" s="179"/>
      <c r="G114" s="178"/>
      <c r="H114" s="150"/>
      <c r="K114" s="75"/>
    </row>
    <row r="115" spans="1:12" ht="15" x14ac:dyDescent="0.25">
      <c r="A115" s="64"/>
      <c r="B115" s="64"/>
      <c r="C115" s="64"/>
      <c r="D115" s="64"/>
      <c r="E115" s="198" t="s">
        <v>1148</v>
      </c>
      <c r="F115" s="64"/>
      <c r="G115" s="64"/>
      <c r="H115" s="64"/>
      <c r="I115" s="194">
        <f>SUM(G113:G114)</f>
        <v>0</v>
      </c>
      <c r="K115" s="55"/>
    </row>
    <row r="116" spans="1:12" ht="15" x14ac:dyDescent="0.25">
      <c r="A116" s="57"/>
      <c r="B116" s="57"/>
      <c r="C116" s="57"/>
      <c r="D116" s="57"/>
      <c r="E116" s="170"/>
      <c r="F116" s="170"/>
      <c r="G116" s="170"/>
      <c r="H116" s="170"/>
      <c r="K116" s="55"/>
    </row>
    <row r="117" spans="1:12" ht="15" x14ac:dyDescent="0.25">
      <c r="A117" s="57"/>
      <c r="B117" s="57"/>
      <c r="C117" s="57"/>
      <c r="D117" s="57"/>
      <c r="E117" s="170"/>
      <c r="F117" s="170"/>
      <c r="G117" s="170"/>
      <c r="H117" s="170"/>
      <c r="K117" s="55"/>
    </row>
    <row r="118" spans="1:12" s="213" customFormat="1" x14ac:dyDescent="0.2">
      <c r="A118" s="214"/>
      <c r="C118" s="212"/>
      <c r="D118" s="215"/>
      <c r="E118" s="237"/>
      <c r="F118" s="237"/>
      <c r="G118" s="237"/>
      <c r="H118" s="237"/>
      <c r="I118" s="211"/>
      <c r="K118" s="212"/>
      <c r="L118" s="214"/>
    </row>
  </sheetData>
  <sheetProtection algorithmName="SHA-512" hashValue="JychlkJKgcHuoMtxllR076e6aKx1HStIlc+r0pSthwCeycmY8BaOpUW0CqNfAFx3vQD/Wr3KlGivF/Upx2G69A==" saltValue="uGminP9XiZii7ciFMkk1AQ==" spinCount="100000" sheet="1" objects="1" scenarios="1"/>
  <mergeCells count="40">
    <mergeCell ref="C102:G102"/>
    <mergeCell ref="C110:G111"/>
    <mergeCell ref="C84:E84"/>
    <mergeCell ref="C85:E85"/>
    <mergeCell ref="A1:I1"/>
    <mergeCell ref="A2:I2"/>
    <mergeCell ref="A3:I3"/>
    <mergeCell ref="A5:I5"/>
    <mergeCell ref="A4:I4"/>
    <mergeCell ref="C13:G13"/>
    <mergeCell ref="C66:D66"/>
    <mergeCell ref="C62:I62"/>
    <mergeCell ref="C63:I63"/>
    <mergeCell ref="C76:E76"/>
    <mergeCell ref="C59:E59"/>
    <mergeCell ref="C61:I61"/>
    <mergeCell ref="C95:D95"/>
    <mergeCell ref="C77:E77"/>
    <mergeCell ref="C78:E78"/>
    <mergeCell ref="C79:E79"/>
    <mergeCell ref="C82:E82"/>
    <mergeCell ref="C83:E83"/>
    <mergeCell ref="C88:E88"/>
    <mergeCell ref="C89:E89"/>
    <mergeCell ref="A6:I6"/>
    <mergeCell ref="C114:E114"/>
    <mergeCell ref="C72:E72"/>
    <mergeCell ref="C86:E86"/>
    <mergeCell ref="C87:E87"/>
    <mergeCell ref="C90:E90"/>
    <mergeCell ref="C91:E91"/>
    <mergeCell ref="C80:E80"/>
    <mergeCell ref="C81:E81"/>
    <mergeCell ref="C105:E105"/>
    <mergeCell ref="C113:E113"/>
    <mergeCell ref="C106:E106"/>
    <mergeCell ref="C74:G74"/>
    <mergeCell ref="C75:E75"/>
    <mergeCell ref="C68:G68"/>
    <mergeCell ref="C93:D93"/>
  </mergeCells>
  <phoneticPr fontId="0" type="noConversion"/>
  <dataValidations count="1">
    <dataValidation type="list" allowBlank="1" showInputMessage="1" showErrorMessage="1" sqref="B8" xr:uid="{82DB7FE8-5D3C-46BC-B074-168583982641}">
      <formula1>"Cash Basis, Accrual Basis"</formula1>
    </dataValidation>
  </dataValidations>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51" max="8" man="1"/>
    <brk id="9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U74"/>
  <sheetViews>
    <sheetView workbookViewId="0">
      <selection activeCell="K2" sqref="K2"/>
    </sheetView>
  </sheetViews>
  <sheetFormatPr defaultRowHeight="12.75" x14ac:dyDescent="0.2"/>
  <cols>
    <col min="1" max="1" width="20" bestFit="1" customWidth="1"/>
    <col min="2" max="2" width="21.85546875" bestFit="1" customWidth="1"/>
    <col min="3" max="3" width="12.42578125" bestFit="1" customWidth="1"/>
    <col min="4" max="4" width="16.85546875" bestFit="1" customWidth="1"/>
    <col min="9" max="9" width="15" bestFit="1" customWidth="1"/>
    <col min="10" max="10" width="21.5703125" bestFit="1" customWidth="1"/>
    <col min="11" max="11" width="21.140625" bestFit="1" customWidth="1"/>
    <col min="12" max="12" width="18.140625" bestFit="1" customWidth="1"/>
    <col min="13" max="13" width="19.85546875" bestFit="1" customWidth="1"/>
    <col min="14" max="14" width="51.28515625" bestFit="1" customWidth="1"/>
    <col min="15" max="15" width="15.7109375" bestFit="1" customWidth="1"/>
    <col min="16" max="16" width="40.7109375" bestFit="1" customWidth="1"/>
    <col min="17" max="17" width="18.140625" customWidth="1"/>
    <col min="18" max="18" width="15.28515625" bestFit="1" customWidth="1"/>
    <col min="19" max="21" width="10.28515625" bestFit="1" customWidth="1"/>
  </cols>
  <sheetData>
    <row r="1" spans="1:21" x14ac:dyDescent="0.2">
      <c r="A1" s="353" t="s">
        <v>20</v>
      </c>
      <c r="B1" s="353" t="s">
        <v>1250</v>
      </c>
      <c r="C1" s="353" t="s">
        <v>1790</v>
      </c>
      <c r="D1" s="353" t="s">
        <v>1249</v>
      </c>
      <c r="E1" s="353" t="s">
        <v>5</v>
      </c>
      <c r="F1" s="353" t="s">
        <v>57</v>
      </c>
      <c r="G1" s="353" t="s">
        <v>58</v>
      </c>
      <c r="H1" s="353" t="s">
        <v>59</v>
      </c>
      <c r="I1" s="353" t="s">
        <v>1791</v>
      </c>
      <c r="J1" s="353" t="s">
        <v>1792</v>
      </c>
      <c r="K1" s="353" t="s">
        <v>1793</v>
      </c>
      <c r="L1" s="353" t="s">
        <v>1794</v>
      </c>
      <c r="M1" s="353" t="s">
        <v>1795</v>
      </c>
      <c r="N1" s="353" t="s">
        <v>1827</v>
      </c>
      <c r="O1" s="353" t="s">
        <v>1796</v>
      </c>
      <c r="P1" s="353" t="s">
        <v>1797</v>
      </c>
      <c r="Q1" s="353" t="s">
        <v>21</v>
      </c>
      <c r="R1" s="353" t="s">
        <v>1828</v>
      </c>
      <c r="S1" s="353" t="s">
        <v>1798</v>
      </c>
      <c r="T1" s="353" t="s">
        <v>1799</v>
      </c>
      <c r="U1" s="353" t="s">
        <v>1800</v>
      </c>
    </row>
    <row r="2" spans="1:21" x14ac:dyDescent="0.2">
      <c r="A2" s="55">
        <f>'Filing Fee Form'!B14</f>
        <v>0</v>
      </c>
      <c r="B2" s="55" t="str">
        <f>'Filing Fee Form'!C10</f>
        <v/>
      </c>
      <c r="C2" s="55" t="str">
        <f>'Filing Fee Form'!C8</f>
        <v/>
      </c>
      <c r="D2" s="55" t="str">
        <f>'Filing Fee Form'!C12</f>
        <v/>
      </c>
      <c r="E2" s="55">
        <f>'Filing Fee Form'!B16</f>
        <v>0</v>
      </c>
      <c r="F2" s="55">
        <f>'Filing Fee Form'!B18</f>
        <v>0</v>
      </c>
      <c r="G2" s="55" t="str">
        <f>'Filing Fee Form'!F18</f>
        <v>MT</v>
      </c>
      <c r="H2" s="55">
        <f>'Filing Fee Form'!H18</f>
        <v>0</v>
      </c>
      <c r="I2" s="55">
        <f>'Filing Fee Form'!D21</f>
        <v>0</v>
      </c>
      <c r="J2" s="55">
        <f>'Filing Fee Form'!D23</f>
        <v>0</v>
      </c>
      <c r="K2" s="55">
        <f>'Filing Fee Form'!L23</f>
        <v>0</v>
      </c>
      <c r="L2" s="350">
        <f>'Annual Financial Report'!B8</f>
        <v>0</v>
      </c>
      <c r="M2" s="55" t="s">
        <v>1833</v>
      </c>
      <c r="N2" s="55" t="s">
        <v>1832</v>
      </c>
      <c r="O2" s="55">
        <v>101000</v>
      </c>
      <c r="P2" s="55"/>
      <c r="Q2" s="351">
        <f>'Annual Financial Report'!E12</f>
        <v>0</v>
      </c>
      <c r="R2" s="55" t="s">
        <v>1829</v>
      </c>
      <c r="S2" s="55"/>
      <c r="T2" s="55"/>
      <c r="U2" s="55"/>
    </row>
    <row r="3" spans="1:21" x14ac:dyDescent="0.2">
      <c r="A3">
        <f>'Filing Fee Form'!B14</f>
        <v>0</v>
      </c>
      <c r="B3" t="str">
        <f>'Filing Fee Form'!C10</f>
        <v/>
      </c>
      <c r="C3" t="str">
        <f>'Filing Fee Form'!C8</f>
        <v/>
      </c>
      <c r="D3" t="str">
        <f>'Filing Fee Form'!C12</f>
        <v/>
      </c>
      <c r="E3">
        <f>'Filing Fee Form'!B16</f>
        <v>0</v>
      </c>
      <c r="F3">
        <f>'Filing Fee Form'!B18</f>
        <v>0</v>
      </c>
      <c r="G3" s="55" t="str">
        <f>'Filing Fee Form'!F18</f>
        <v>MT</v>
      </c>
      <c r="H3">
        <f>'Filing Fee Form'!H18</f>
        <v>0</v>
      </c>
      <c r="I3" s="55">
        <f>'Filing Fee Form'!D21</f>
        <v>0</v>
      </c>
      <c r="J3" s="55">
        <f>'Filing Fee Form'!D23</f>
        <v>0</v>
      </c>
      <c r="K3" s="55">
        <f>'Filing Fee Form'!L23</f>
        <v>0</v>
      </c>
      <c r="L3" s="350">
        <f>'Annual Financial Report'!B8</f>
        <v>0</v>
      </c>
      <c r="M3" t="s">
        <v>1834</v>
      </c>
      <c r="N3" t="s">
        <v>1802</v>
      </c>
      <c r="O3" t="s">
        <v>1839</v>
      </c>
      <c r="Q3" s="352">
        <f>'Annual Financial Report'!E15</f>
        <v>0</v>
      </c>
      <c r="R3" s="55" t="s">
        <v>1829</v>
      </c>
    </row>
    <row r="4" spans="1:21" x14ac:dyDescent="0.2">
      <c r="A4">
        <f>'Filing Fee Form'!B14</f>
        <v>0</v>
      </c>
      <c r="B4" t="str">
        <f>'Filing Fee Form'!C10</f>
        <v/>
      </c>
      <c r="C4" t="str">
        <f>'Filing Fee Form'!C8</f>
        <v/>
      </c>
      <c r="D4" t="str">
        <f>'Filing Fee Form'!C12</f>
        <v/>
      </c>
      <c r="E4">
        <f>'Filing Fee Form'!B16</f>
        <v>0</v>
      </c>
      <c r="F4">
        <f>'Filing Fee Form'!B18</f>
        <v>0</v>
      </c>
      <c r="G4" s="55" t="str">
        <f>'Filing Fee Form'!F18</f>
        <v>MT</v>
      </c>
      <c r="H4">
        <f>'Filing Fee Form'!H18</f>
        <v>0</v>
      </c>
      <c r="I4" s="55">
        <f>'Filing Fee Form'!D21</f>
        <v>0</v>
      </c>
      <c r="J4" s="55">
        <f>'Filing Fee Form'!D23</f>
        <v>0</v>
      </c>
      <c r="K4" s="55">
        <f>'Filing Fee Form'!L23</f>
        <v>0</v>
      </c>
      <c r="L4" s="350">
        <f>'Annual Financial Report'!B8</f>
        <v>0</v>
      </c>
      <c r="M4" t="s">
        <v>1834</v>
      </c>
      <c r="N4" t="s">
        <v>1803</v>
      </c>
      <c r="O4" t="s">
        <v>1840</v>
      </c>
      <c r="Q4" s="352">
        <f>'Annual Financial Report'!E17</f>
        <v>0</v>
      </c>
      <c r="R4" s="55" t="s">
        <v>1829</v>
      </c>
    </row>
    <row r="5" spans="1:21" x14ac:dyDescent="0.2">
      <c r="A5">
        <f>'Filing Fee Form'!B14</f>
        <v>0</v>
      </c>
      <c r="B5" t="str">
        <f>'Filing Fee Form'!C10</f>
        <v/>
      </c>
      <c r="C5" t="str">
        <f>'Filing Fee Form'!C8</f>
        <v/>
      </c>
      <c r="D5" t="str">
        <f>'Filing Fee Form'!C12</f>
        <v/>
      </c>
      <c r="E5">
        <f>'Filing Fee Form'!B16</f>
        <v>0</v>
      </c>
      <c r="F5">
        <f>'Filing Fee Form'!B18</f>
        <v>0</v>
      </c>
      <c r="G5" s="55" t="str">
        <f>'Filing Fee Form'!F18</f>
        <v>MT</v>
      </c>
      <c r="H5">
        <f>'Filing Fee Form'!H18</f>
        <v>0</v>
      </c>
      <c r="I5" s="55">
        <f>'Filing Fee Form'!D21</f>
        <v>0</v>
      </c>
      <c r="J5" s="55">
        <f>'Filing Fee Form'!D23</f>
        <v>0</v>
      </c>
      <c r="K5" s="55">
        <f>'Filing Fee Form'!L23</f>
        <v>0</v>
      </c>
      <c r="L5" s="350">
        <f>'Annual Financial Report'!B8</f>
        <v>0</v>
      </c>
      <c r="M5" t="s">
        <v>1834</v>
      </c>
      <c r="N5" t="s">
        <v>1804</v>
      </c>
      <c r="O5" t="s">
        <v>1841</v>
      </c>
      <c r="P5">
        <f>'Annual Financial Report'!C21</f>
        <v>0</v>
      </c>
      <c r="Q5" s="352">
        <f>'Annual Financial Report'!E21</f>
        <v>0</v>
      </c>
      <c r="R5" s="55" t="s">
        <v>1829</v>
      </c>
    </row>
    <row r="6" spans="1:21" x14ac:dyDescent="0.2">
      <c r="A6">
        <f>'Filing Fee Form'!B14</f>
        <v>0</v>
      </c>
      <c r="B6" t="str">
        <f>'Filing Fee Form'!C10</f>
        <v/>
      </c>
      <c r="C6" t="str">
        <f>'Filing Fee Form'!C8</f>
        <v/>
      </c>
      <c r="D6" t="str">
        <f>'Filing Fee Form'!C12</f>
        <v/>
      </c>
      <c r="E6">
        <f>'Filing Fee Form'!B16</f>
        <v>0</v>
      </c>
      <c r="F6">
        <f>'Filing Fee Form'!B18</f>
        <v>0</v>
      </c>
      <c r="G6" s="55" t="str">
        <f>'Filing Fee Form'!F18</f>
        <v>MT</v>
      </c>
      <c r="H6">
        <f>'Filing Fee Form'!H18</f>
        <v>0</v>
      </c>
      <c r="I6" s="55">
        <f>'Filing Fee Form'!D21</f>
        <v>0</v>
      </c>
      <c r="J6" s="55">
        <f>'Filing Fee Form'!D23</f>
        <v>0</v>
      </c>
      <c r="K6" s="55">
        <f>'Filing Fee Form'!L23</f>
        <v>0</v>
      </c>
      <c r="L6" s="350">
        <f>'Annual Financial Report'!B8</f>
        <v>0</v>
      </c>
      <c r="M6" t="s">
        <v>1834</v>
      </c>
      <c r="N6" t="s">
        <v>1804</v>
      </c>
      <c r="O6" t="s">
        <v>1841</v>
      </c>
      <c r="P6">
        <f>'Annual Financial Report'!C22</f>
        <v>0</v>
      </c>
      <c r="Q6" s="352">
        <f>'Annual Financial Report'!E22</f>
        <v>0</v>
      </c>
      <c r="R6" s="55" t="s">
        <v>1829</v>
      </c>
    </row>
    <row r="7" spans="1:21" x14ac:dyDescent="0.2">
      <c r="A7">
        <f>'Filing Fee Form'!B14</f>
        <v>0</v>
      </c>
      <c r="B7" t="str">
        <f>'Filing Fee Form'!C10</f>
        <v/>
      </c>
      <c r="C7" t="str">
        <f>'Filing Fee Form'!C8</f>
        <v/>
      </c>
      <c r="D7" t="str">
        <f>'Filing Fee Form'!C12</f>
        <v/>
      </c>
      <c r="E7">
        <f>'Filing Fee Form'!B16</f>
        <v>0</v>
      </c>
      <c r="F7">
        <f>'Filing Fee Form'!B18</f>
        <v>0</v>
      </c>
      <c r="G7" s="55" t="str">
        <f>'Filing Fee Form'!F18</f>
        <v>MT</v>
      </c>
      <c r="H7">
        <f>'Filing Fee Form'!H18</f>
        <v>0</v>
      </c>
      <c r="I7" s="55">
        <f>'Filing Fee Form'!D21</f>
        <v>0</v>
      </c>
      <c r="J7" s="55">
        <f>'Filing Fee Form'!D23</f>
        <v>0</v>
      </c>
      <c r="K7" s="55">
        <f>'Filing Fee Form'!L23</f>
        <v>0</v>
      </c>
      <c r="L7" s="350">
        <f>'Annual Financial Report'!B8</f>
        <v>0</v>
      </c>
      <c r="M7" t="s">
        <v>1834</v>
      </c>
      <c r="N7" t="s">
        <v>1804</v>
      </c>
      <c r="O7" t="s">
        <v>1841</v>
      </c>
      <c r="P7">
        <f>'Annual Financial Report'!C23</f>
        <v>0</v>
      </c>
      <c r="Q7" s="352">
        <f>'Annual Financial Report'!E23</f>
        <v>0</v>
      </c>
      <c r="R7" s="55" t="s">
        <v>1829</v>
      </c>
    </row>
    <row r="8" spans="1:21" x14ac:dyDescent="0.2">
      <c r="A8">
        <f>'Filing Fee Form'!B14</f>
        <v>0</v>
      </c>
      <c r="B8" t="str">
        <f>'Filing Fee Form'!C10</f>
        <v/>
      </c>
      <c r="C8" t="str">
        <f>'Filing Fee Form'!C8</f>
        <v/>
      </c>
      <c r="D8" t="str">
        <f>'Filing Fee Form'!C12</f>
        <v/>
      </c>
      <c r="E8">
        <f>'Filing Fee Form'!B16</f>
        <v>0</v>
      </c>
      <c r="F8">
        <f>'Filing Fee Form'!B18</f>
        <v>0</v>
      </c>
      <c r="G8" s="55" t="str">
        <f>'Filing Fee Form'!F18</f>
        <v>MT</v>
      </c>
      <c r="H8">
        <f>'Filing Fee Form'!H18</f>
        <v>0</v>
      </c>
      <c r="I8" s="55">
        <f>'Filing Fee Form'!D21</f>
        <v>0</v>
      </c>
      <c r="J8" s="55">
        <f>'Filing Fee Form'!D23</f>
        <v>0</v>
      </c>
      <c r="K8" s="55">
        <f>'Filing Fee Form'!L23</f>
        <v>0</v>
      </c>
      <c r="L8" s="350">
        <f>'Annual Financial Report'!B8</f>
        <v>0</v>
      </c>
      <c r="M8" t="s">
        <v>1834</v>
      </c>
      <c r="N8" t="s">
        <v>1805</v>
      </c>
      <c r="O8" t="s">
        <v>1842</v>
      </c>
      <c r="P8">
        <f>'Annual Financial Report'!C25</f>
        <v>0</v>
      </c>
      <c r="Q8" s="352">
        <f>'Annual Financial Report'!E25</f>
        <v>0</v>
      </c>
      <c r="R8" s="55" t="s">
        <v>1829</v>
      </c>
    </row>
    <row r="9" spans="1:21" x14ac:dyDescent="0.2">
      <c r="A9">
        <f>'Filing Fee Form'!B14</f>
        <v>0</v>
      </c>
      <c r="B9" t="str">
        <f>'Filing Fee Form'!C10</f>
        <v/>
      </c>
      <c r="C9" t="str">
        <f>'Filing Fee Form'!C8</f>
        <v/>
      </c>
      <c r="D9" t="str">
        <f>'Filing Fee Form'!C12</f>
        <v/>
      </c>
      <c r="E9">
        <f>'Filing Fee Form'!B16</f>
        <v>0</v>
      </c>
      <c r="F9">
        <f>'Filing Fee Form'!B18</f>
        <v>0</v>
      </c>
      <c r="G9" s="55" t="str">
        <f>'Filing Fee Form'!F18</f>
        <v>MT</v>
      </c>
      <c r="H9">
        <f>'Filing Fee Form'!H18</f>
        <v>0</v>
      </c>
      <c r="I9" s="55">
        <f>'Filing Fee Form'!D21</f>
        <v>0</v>
      </c>
      <c r="J9" s="55">
        <f>'Filing Fee Form'!D23</f>
        <v>0</v>
      </c>
      <c r="K9" s="55">
        <f>'Filing Fee Form'!L23</f>
        <v>0</v>
      </c>
      <c r="L9" s="350">
        <f>'Annual Financial Report'!B8</f>
        <v>0</v>
      </c>
      <c r="M9" t="s">
        <v>1834</v>
      </c>
      <c r="N9" t="s">
        <v>1805</v>
      </c>
      <c r="O9" t="s">
        <v>1842</v>
      </c>
      <c r="P9">
        <f>'Annual Financial Report'!C26</f>
        <v>0</v>
      </c>
      <c r="Q9" s="352">
        <f>'Annual Financial Report'!E26</f>
        <v>0</v>
      </c>
      <c r="R9" s="55" t="s">
        <v>1829</v>
      </c>
    </row>
    <row r="10" spans="1:21" x14ac:dyDescent="0.2">
      <c r="A10">
        <f>'Filing Fee Form'!B14</f>
        <v>0</v>
      </c>
      <c r="B10" t="str">
        <f>'Filing Fee Form'!C10</f>
        <v/>
      </c>
      <c r="C10" t="str">
        <f>'Filing Fee Form'!C8</f>
        <v/>
      </c>
      <c r="D10" t="str">
        <f>'Filing Fee Form'!C12</f>
        <v/>
      </c>
      <c r="E10">
        <f>'Filing Fee Form'!B16</f>
        <v>0</v>
      </c>
      <c r="F10">
        <f>'Filing Fee Form'!B18</f>
        <v>0</v>
      </c>
      <c r="G10" s="55" t="str">
        <f>'Filing Fee Form'!F18</f>
        <v>MT</v>
      </c>
      <c r="H10">
        <f>'Filing Fee Form'!H18</f>
        <v>0</v>
      </c>
      <c r="I10" s="55">
        <f>'Filing Fee Form'!D21</f>
        <v>0</v>
      </c>
      <c r="J10" s="55">
        <f>'Filing Fee Form'!D23</f>
        <v>0</v>
      </c>
      <c r="K10" s="55">
        <f>'Filing Fee Form'!L23</f>
        <v>0</v>
      </c>
      <c r="L10" s="350">
        <f>'Annual Financial Report'!B8</f>
        <v>0</v>
      </c>
      <c r="M10" t="s">
        <v>1834</v>
      </c>
      <c r="N10" t="s">
        <v>1805</v>
      </c>
      <c r="O10" t="s">
        <v>1842</v>
      </c>
      <c r="P10">
        <f>'Annual Financial Report'!C27</f>
        <v>0</v>
      </c>
      <c r="Q10" s="352">
        <f>'Annual Financial Report'!E27</f>
        <v>0</v>
      </c>
      <c r="R10" s="55" t="s">
        <v>1829</v>
      </c>
    </row>
    <row r="11" spans="1:21" x14ac:dyDescent="0.2">
      <c r="A11">
        <f>'Filing Fee Form'!B14</f>
        <v>0</v>
      </c>
      <c r="B11" t="str">
        <f>'Filing Fee Form'!C10</f>
        <v/>
      </c>
      <c r="C11" t="str">
        <f>'Filing Fee Form'!C8</f>
        <v/>
      </c>
      <c r="D11" t="str">
        <f>'Filing Fee Form'!C12</f>
        <v/>
      </c>
      <c r="E11">
        <f>'Filing Fee Form'!B16</f>
        <v>0</v>
      </c>
      <c r="F11">
        <f>'Filing Fee Form'!B18</f>
        <v>0</v>
      </c>
      <c r="G11" s="55" t="str">
        <f>'Filing Fee Form'!F18</f>
        <v>MT</v>
      </c>
      <c r="H11">
        <f>'Filing Fee Form'!H18</f>
        <v>0</v>
      </c>
      <c r="I11" s="55">
        <f>'Filing Fee Form'!D21</f>
        <v>0</v>
      </c>
      <c r="J11" s="55">
        <f>'Filing Fee Form'!D23</f>
        <v>0</v>
      </c>
      <c r="K11" s="55">
        <f>'Filing Fee Form'!L23</f>
        <v>0</v>
      </c>
      <c r="L11" s="350">
        <f>'Annual Financial Report'!B8</f>
        <v>0</v>
      </c>
      <c r="M11" t="s">
        <v>1834</v>
      </c>
      <c r="N11" t="s">
        <v>1806</v>
      </c>
      <c r="O11" t="s">
        <v>1843</v>
      </c>
      <c r="P11">
        <f>'Annual Financial Report'!C29</f>
        <v>0</v>
      </c>
      <c r="Q11" s="352">
        <f>'Annual Financial Report'!E29</f>
        <v>0</v>
      </c>
      <c r="R11" s="55" t="s">
        <v>1829</v>
      </c>
    </row>
    <row r="12" spans="1:21" x14ac:dyDescent="0.2">
      <c r="A12">
        <f>'Filing Fee Form'!B14</f>
        <v>0</v>
      </c>
      <c r="B12" t="str">
        <f>'Filing Fee Form'!C10</f>
        <v/>
      </c>
      <c r="C12" t="str">
        <f>'Filing Fee Form'!C8</f>
        <v/>
      </c>
      <c r="D12" t="str">
        <f>'Filing Fee Form'!C12</f>
        <v/>
      </c>
      <c r="E12">
        <f>'Filing Fee Form'!B16</f>
        <v>0</v>
      </c>
      <c r="F12">
        <f>'Filing Fee Form'!B18</f>
        <v>0</v>
      </c>
      <c r="G12" s="55" t="str">
        <f>'Filing Fee Form'!F18</f>
        <v>MT</v>
      </c>
      <c r="H12">
        <f>'Filing Fee Form'!H18</f>
        <v>0</v>
      </c>
      <c r="I12" s="55">
        <f>'Filing Fee Form'!D21</f>
        <v>0</v>
      </c>
      <c r="J12" s="55">
        <f>'Filing Fee Form'!D23</f>
        <v>0</v>
      </c>
      <c r="K12" s="55">
        <f>'Filing Fee Form'!L23</f>
        <v>0</v>
      </c>
      <c r="L12" s="350">
        <f>'Annual Financial Report'!B8</f>
        <v>0</v>
      </c>
      <c r="M12" t="s">
        <v>1834</v>
      </c>
      <c r="N12" t="s">
        <v>1806</v>
      </c>
      <c r="O12" t="s">
        <v>1843</v>
      </c>
      <c r="P12">
        <f>'Annual Financial Report'!C30</f>
        <v>0</v>
      </c>
      <c r="Q12" s="352">
        <f>'Annual Financial Report'!E30</f>
        <v>0</v>
      </c>
      <c r="R12" s="55" t="s">
        <v>1829</v>
      </c>
    </row>
    <row r="13" spans="1:21" x14ac:dyDescent="0.2">
      <c r="A13">
        <f>'Filing Fee Form'!B14</f>
        <v>0</v>
      </c>
      <c r="B13" t="str">
        <f>'Filing Fee Form'!C10</f>
        <v/>
      </c>
      <c r="C13" t="str">
        <f>'Filing Fee Form'!C8</f>
        <v/>
      </c>
      <c r="D13" t="str">
        <f>'Filing Fee Form'!C12</f>
        <v/>
      </c>
      <c r="E13">
        <f>'Filing Fee Form'!B16</f>
        <v>0</v>
      </c>
      <c r="F13">
        <f>'Filing Fee Form'!B18</f>
        <v>0</v>
      </c>
      <c r="G13" s="55" t="str">
        <f>'Filing Fee Form'!F18</f>
        <v>MT</v>
      </c>
      <c r="H13">
        <f>'Filing Fee Form'!H18</f>
        <v>0</v>
      </c>
      <c r="I13" s="55">
        <f>'Filing Fee Form'!D21</f>
        <v>0</v>
      </c>
      <c r="J13" s="55">
        <f>'Filing Fee Form'!D23</f>
        <v>0</v>
      </c>
      <c r="K13" s="55">
        <f>'Filing Fee Form'!L23</f>
        <v>0</v>
      </c>
      <c r="L13" s="350">
        <f>'Annual Financial Report'!B8</f>
        <v>0</v>
      </c>
      <c r="M13" t="s">
        <v>1834</v>
      </c>
      <c r="N13" t="s">
        <v>1807</v>
      </c>
      <c r="O13" t="s">
        <v>1844</v>
      </c>
      <c r="Q13" s="352">
        <f>'Annual Financial Report'!E31</f>
        <v>0</v>
      </c>
      <c r="R13" s="55" t="s">
        <v>1829</v>
      </c>
    </row>
    <row r="14" spans="1:21" x14ac:dyDescent="0.2">
      <c r="A14">
        <f>'Filing Fee Form'!B14</f>
        <v>0</v>
      </c>
      <c r="B14" t="str">
        <f>'Filing Fee Form'!C10</f>
        <v/>
      </c>
      <c r="C14" t="str">
        <f>'Filing Fee Form'!C8</f>
        <v/>
      </c>
      <c r="D14" t="str">
        <f>'Filing Fee Form'!C12</f>
        <v/>
      </c>
      <c r="E14">
        <f>'Filing Fee Form'!B16</f>
        <v>0</v>
      </c>
      <c r="F14">
        <f>'Filing Fee Form'!B18</f>
        <v>0</v>
      </c>
      <c r="G14" s="55" t="str">
        <f>'Filing Fee Form'!F18</f>
        <v>MT</v>
      </c>
      <c r="H14">
        <f>'Filing Fee Form'!H18</f>
        <v>0</v>
      </c>
      <c r="I14" s="55">
        <f>'Filing Fee Form'!D21</f>
        <v>0</v>
      </c>
      <c r="J14" s="55">
        <f>'Filing Fee Form'!D23</f>
        <v>0</v>
      </c>
      <c r="K14" s="55">
        <f>'Filing Fee Form'!L23</f>
        <v>0</v>
      </c>
      <c r="L14" s="350">
        <f>'Annual Financial Report'!B8</f>
        <v>0</v>
      </c>
      <c r="M14" t="s">
        <v>1834</v>
      </c>
      <c r="N14" t="s">
        <v>1808</v>
      </c>
      <c r="O14" t="s">
        <v>1845</v>
      </c>
      <c r="P14">
        <f>'Annual Financial Report'!C33</f>
        <v>0</v>
      </c>
      <c r="Q14" s="352">
        <f>'Annual Financial Report'!E33</f>
        <v>0</v>
      </c>
      <c r="R14" s="55" t="s">
        <v>1829</v>
      </c>
    </row>
    <row r="15" spans="1:21" x14ac:dyDescent="0.2">
      <c r="A15">
        <f>'Filing Fee Form'!B14</f>
        <v>0</v>
      </c>
      <c r="B15" t="str">
        <f>'Filing Fee Form'!C10</f>
        <v/>
      </c>
      <c r="C15" t="str">
        <f>'Filing Fee Form'!C8</f>
        <v/>
      </c>
      <c r="D15" t="str">
        <f>'Filing Fee Form'!C12</f>
        <v/>
      </c>
      <c r="E15">
        <f>'Filing Fee Form'!B16</f>
        <v>0</v>
      </c>
      <c r="F15">
        <f>'Filing Fee Form'!B18</f>
        <v>0</v>
      </c>
      <c r="G15" s="55" t="str">
        <f>'Filing Fee Form'!F18</f>
        <v>MT</v>
      </c>
      <c r="H15">
        <f>'Filing Fee Form'!H18</f>
        <v>0</v>
      </c>
      <c r="I15" s="55">
        <f>'Filing Fee Form'!D21</f>
        <v>0</v>
      </c>
      <c r="J15" s="55">
        <f>'Filing Fee Form'!D23</f>
        <v>0</v>
      </c>
      <c r="K15" s="55">
        <f>'Filing Fee Form'!L23</f>
        <v>0</v>
      </c>
      <c r="L15" s="350">
        <f>'Annual Financial Report'!B8</f>
        <v>0</v>
      </c>
      <c r="M15" t="s">
        <v>1834</v>
      </c>
      <c r="N15" t="s">
        <v>1808</v>
      </c>
      <c r="O15" t="s">
        <v>1845</v>
      </c>
      <c r="P15">
        <f>'Annual Financial Report'!C34</f>
        <v>0</v>
      </c>
      <c r="Q15" s="352">
        <f>'Annual Financial Report'!E34</f>
        <v>0</v>
      </c>
      <c r="R15" s="55" t="s">
        <v>1829</v>
      </c>
    </row>
    <row r="16" spans="1:21" x14ac:dyDescent="0.2">
      <c r="A16">
        <f>'Filing Fee Form'!B14</f>
        <v>0</v>
      </c>
      <c r="B16" t="str">
        <f>'Filing Fee Form'!C10</f>
        <v/>
      </c>
      <c r="C16" t="str">
        <f>'Filing Fee Form'!C8</f>
        <v/>
      </c>
      <c r="D16" t="str">
        <f>'Filing Fee Form'!C12</f>
        <v/>
      </c>
      <c r="E16">
        <f>'Filing Fee Form'!B16</f>
        <v>0</v>
      </c>
      <c r="F16">
        <f>'Filing Fee Form'!B18</f>
        <v>0</v>
      </c>
      <c r="G16" s="55" t="str">
        <f>'Filing Fee Form'!F18</f>
        <v>MT</v>
      </c>
      <c r="H16">
        <f>'Filing Fee Form'!H18</f>
        <v>0</v>
      </c>
      <c r="I16" s="55">
        <f>'Filing Fee Form'!D21</f>
        <v>0</v>
      </c>
      <c r="J16" s="55">
        <f>'Filing Fee Form'!D23</f>
        <v>0</v>
      </c>
      <c r="K16" s="55">
        <f>'Filing Fee Form'!L23</f>
        <v>0</v>
      </c>
      <c r="L16" s="350">
        <f>'Annual Financial Report'!B8</f>
        <v>0</v>
      </c>
      <c r="M16" t="s">
        <v>1834</v>
      </c>
      <c r="N16" t="s">
        <v>1809</v>
      </c>
      <c r="O16" t="s">
        <v>1846</v>
      </c>
      <c r="Q16" s="352">
        <f>'Annual Financial Report'!E35</f>
        <v>0</v>
      </c>
      <c r="R16" s="55" t="s">
        <v>1829</v>
      </c>
    </row>
    <row r="17" spans="1:21" x14ac:dyDescent="0.2">
      <c r="A17">
        <f>'Filing Fee Form'!B14</f>
        <v>0</v>
      </c>
      <c r="B17" t="str">
        <f>'Filing Fee Form'!C10</f>
        <v/>
      </c>
      <c r="C17" t="str">
        <f>'Filing Fee Form'!C8</f>
        <v/>
      </c>
      <c r="D17" t="str">
        <f>'Filing Fee Form'!C12</f>
        <v/>
      </c>
      <c r="E17">
        <f>'Filing Fee Form'!B16</f>
        <v>0</v>
      </c>
      <c r="F17">
        <f>'Filing Fee Form'!B18</f>
        <v>0</v>
      </c>
      <c r="G17" s="55" t="str">
        <f>'Filing Fee Form'!F18</f>
        <v>MT</v>
      </c>
      <c r="H17">
        <f>'Filing Fee Form'!H18</f>
        <v>0</v>
      </c>
      <c r="I17" s="55">
        <f>'Filing Fee Form'!D21</f>
        <v>0</v>
      </c>
      <c r="J17" s="55">
        <f>'Filing Fee Form'!D23</f>
        <v>0</v>
      </c>
      <c r="K17" s="55">
        <f>'Filing Fee Form'!L23</f>
        <v>0</v>
      </c>
      <c r="L17" s="350">
        <f>'Annual Financial Report'!B8</f>
        <v>0</v>
      </c>
      <c r="M17" t="s">
        <v>1835</v>
      </c>
      <c r="N17" t="s">
        <v>45</v>
      </c>
      <c r="O17" t="s">
        <v>1847</v>
      </c>
      <c r="Q17" s="352">
        <f>'Annual Financial Report'!E40</f>
        <v>0</v>
      </c>
      <c r="R17" s="55" t="s">
        <v>1829</v>
      </c>
    </row>
    <row r="18" spans="1:21" x14ac:dyDescent="0.2">
      <c r="A18">
        <f>'Filing Fee Form'!B14</f>
        <v>0</v>
      </c>
      <c r="B18" t="str">
        <f>'Filing Fee Form'!C10</f>
        <v/>
      </c>
      <c r="C18" t="str">
        <f>'Filing Fee Form'!C8</f>
        <v/>
      </c>
      <c r="D18" t="str">
        <f>'Filing Fee Form'!C12</f>
        <v/>
      </c>
      <c r="E18">
        <f>'Filing Fee Form'!B16</f>
        <v>0</v>
      </c>
      <c r="F18">
        <f>'Filing Fee Form'!B18</f>
        <v>0</v>
      </c>
      <c r="G18" s="55" t="str">
        <f>'Filing Fee Form'!F18</f>
        <v>MT</v>
      </c>
      <c r="H18">
        <f>'Filing Fee Form'!H18</f>
        <v>0</v>
      </c>
      <c r="I18" s="55">
        <f>'Filing Fee Form'!D21</f>
        <v>0</v>
      </c>
      <c r="J18" s="55">
        <f>'Filing Fee Form'!D23</f>
        <v>0</v>
      </c>
      <c r="K18" s="55">
        <f>'Filing Fee Form'!L23</f>
        <v>0</v>
      </c>
      <c r="L18" s="350">
        <f>'Annual Financial Report'!B8</f>
        <v>0</v>
      </c>
      <c r="M18" t="s">
        <v>1835</v>
      </c>
      <c r="N18" t="s">
        <v>1810</v>
      </c>
      <c r="O18" t="s">
        <v>1847</v>
      </c>
      <c r="Q18" s="352">
        <f>'Annual Financial Report'!E41</f>
        <v>0</v>
      </c>
      <c r="R18" s="55" t="s">
        <v>1829</v>
      </c>
    </row>
    <row r="19" spans="1:21" x14ac:dyDescent="0.2">
      <c r="A19">
        <f>'Filing Fee Form'!B14</f>
        <v>0</v>
      </c>
      <c r="B19" t="str">
        <f>'Filing Fee Form'!C10</f>
        <v/>
      </c>
      <c r="C19" t="str">
        <f>'Filing Fee Form'!C8</f>
        <v/>
      </c>
      <c r="D19" t="str">
        <f>'Filing Fee Form'!C12</f>
        <v/>
      </c>
      <c r="E19">
        <f>'Filing Fee Form'!B16</f>
        <v>0</v>
      </c>
      <c r="F19">
        <f>'Filing Fee Form'!B18</f>
        <v>0</v>
      </c>
      <c r="G19" s="55" t="str">
        <f>'Filing Fee Form'!F18</f>
        <v>MT</v>
      </c>
      <c r="H19">
        <f>'Filing Fee Form'!H18</f>
        <v>0</v>
      </c>
      <c r="I19" s="55">
        <f>'Filing Fee Form'!D21</f>
        <v>0</v>
      </c>
      <c r="J19" s="55">
        <f>'Filing Fee Form'!D23</f>
        <v>0</v>
      </c>
      <c r="K19" s="55">
        <f>'Filing Fee Form'!L23</f>
        <v>0</v>
      </c>
      <c r="L19" s="350">
        <f>'Annual Financial Report'!B8</f>
        <v>0</v>
      </c>
      <c r="M19" t="s">
        <v>1835</v>
      </c>
      <c r="N19" t="s">
        <v>1811</v>
      </c>
      <c r="O19" s="55" t="s">
        <v>1848</v>
      </c>
      <c r="Q19" s="352">
        <f>'Annual Financial Report'!E42</f>
        <v>0</v>
      </c>
      <c r="R19" s="55" t="s">
        <v>1829</v>
      </c>
    </row>
    <row r="20" spans="1:21" x14ac:dyDescent="0.2">
      <c r="A20">
        <f>'Filing Fee Form'!B14</f>
        <v>0</v>
      </c>
      <c r="B20" t="str">
        <f>'Filing Fee Form'!C10</f>
        <v/>
      </c>
      <c r="C20" t="str">
        <f>'Filing Fee Form'!C8</f>
        <v/>
      </c>
      <c r="D20" t="str">
        <f>'Filing Fee Form'!C12</f>
        <v/>
      </c>
      <c r="E20">
        <f>'Filing Fee Form'!B16</f>
        <v>0</v>
      </c>
      <c r="F20">
        <f>'Filing Fee Form'!B18</f>
        <v>0</v>
      </c>
      <c r="G20" s="55" t="str">
        <f>'Filing Fee Form'!F18</f>
        <v>MT</v>
      </c>
      <c r="H20">
        <f>'Filing Fee Form'!H18</f>
        <v>0</v>
      </c>
      <c r="I20" s="55">
        <f>'Filing Fee Form'!D21</f>
        <v>0</v>
      </c>
      <c r="J20" s="55">
        <f>'Filing Fee Form'!D23</f>
        <v>0</v>
      </c>
      <c r="K20" s="55">
        <f>'Filing Fee Form'!L23</f>
        <v>0</v>
      </c>
      <c r="L20" s="350">
        <f>'Annual Financial Report'!B8</f>
        <v>0</v>
      </c>
      <c r="M20" t="s">
        <v>1836</v>
      </c>
      <c r="N20" t="s">
        <v>29</v>
      </c>
      <c r="O20" s="55" t="s">
        <v>1849</v>
      </c>
      <c r="Q20" s="352">
        <f>'Annual Financial Report'!E47</f>
        <v>0</v>
      </c>
      <c r="R20" s="55" t="s">
        <v>1829</v>
      </c>
    </row>
    <row r="21" spans="1:21" x14ac:dyDescent="0.2">
      <c r="A21">
        <f>'Filing Fee Form'!B14</f>
        <v>0</v>
      </c>
      <c r="B21" t="str">
        <f>'Filing Fee Form'!C10</f>
        <v/>
      </c>
      <c r="C21" t="str">
        <f>'Filing Fee Form'!C8</f>
        <v/>
      </c>
      <c r="D21" t="str">
        <f>'Filing Fee Form'!C12</f>
        <v/>
      </c>
      <c r="E21">
        <f>'Filing Fee Form'!B16</f>
        <v>0</v>
      </c>
      <c r="F21">
        <f>'Filing Fee Form'!B18</f>
        <v>0</v>
      </c>
      <c r="G21" s="55" t="str">
        <f>'Filing Fee Form'!F18</f>
        <v>MT</v>
      </c>
      <c r="H21">
        <f>'Filing Fee Form'!H18</f>
        <v>0</v>
      </c>
      <c r="I21" s="55">
        <f>'Filing Fee Form'!D21</f>
        <v>0</v>
      </c>
      <c r="J21" s="55">
        <f>'Filing Fee Form'!D23</f>
        <v>0</v>
      </c>
      <c r="K21" s="55">
        <f>'Filing Fee Form'!L23</f>
        <v>0</v>
      </c>
      <c r="L21" s="350">
        <f>'Annual Financial Report'!B8</f>
        <v>0</v>
      </c>
      <c r="M21" t="s">
        <v>1836</v>
      </c>
      <c r="N21" t="s">
        <v>1812</v>
      </c>
      <c r="O21" t="s">
        <v>1850</v>
      </c>
      <c r="Q21" s="352">
        <f>'Annual Financial Report'!E48</f>
        <v>0</v>
      </c>
      <c r="R21" s="55" t="s">
        <v>1829</v>
      </c>
    </row>
    <row r="22" spans="1:21" x14ac:dyDescent="0.2">
      <c r="A22">
        <f>'Filing Fee Form'!B14</f>
        <v>0</v>
      </c>
      <c r="B22" t="str">
        <f>'Filing Fee Form'!C10</f>
        <v/>
      </c>
      <c r="C22" t="str">
        <f>'Filing Fee Form'!C8</f>
        <v/>
      </c>
      <c r="D22" t="str">
        <f>'Filing Fee Form'!C12</f>
        <v/>
      </c>
      <c r="E22">
        <f>'Filing Fee Form'!B16</f>
        <v>0</v>
      </c>
      <c r="F22">
        <f>'Filing Fee Form'!B18</f>
        <v>0</v>
      </c>
      <c r="G22" s="55" t="str">
        <f>'Filing Fee Form'!F18</f>
        <v>MT</v>
      </c>
      <c r="H22">
        <f>'Filing Fee Form'!H18</f>
        <v>0</v>
      </c>
      <c r="I22" s="55">
        <f>'Filing Fee Form'!D21</f>
        <v>0</v>
      </c>
      <c r="J22" s="55">
        <f>'Filing Fee Form'!D23</f>
        <v>0</v>
      </c>
      <c r="K22" s="55">
        <f>'Filing Fee Form'!L23</f>
        <v>0</v>
      </c>
      <c r="L22" s="350">
        <f>'Annual Financial Report'!B8</f>
        <v>0</v>
      </c>
      <c r="M22" t="s">
        <v>1836</v>
      </c>
      <c r="N22" t="s">
        <v>1813</v>
      </c>
      <c r="O22" t="s">
        <v>1851</v>
      </c>
      <c r="Q22" s="352">
        <f>'Annual Financial Report'!E49</f>
        <v>0</v>
      </c>
      <c r="R22" s="55" t="s">
        <v>1829</v>
      </c>
    </row>
    <row r="23" spans="1:21" x14ac:dyDescent="0.2">
      <c r="A23">
        <f>'Filing Fee Form'!B14</f>
        <v>0</v>
      </c>
      <c r="B23" t="str">
        <f>'Filing Fee Form'!C10</f>
        <v/>
      </c>
      <c r="C23" t="str">
        <f>'Filing Fee Form'!C8</f>
        <v/>
      </c>
      <c r="D23" t="str">
        <f>'Filing Fee Form'!C12</f>
        <v/>
      </c>
      <c r="E23">
        <f>'Filing Fee Form'!B16</f>
        <v>0</v>
      </c>
      <c r="F23">
        <f>'Filing Fee Form'!B18</f>
        <v>0</v>
      </c>
      <c r="G23" s="55" t="str">
        <f>'Filing Fee Form'!F18</f>
        <v>MT</v>
      </c>
      <c r="H23">
        <f>'Filing Fee Form'!H18</f>
        <v>0</v>
      </c>
      <c r="I23" s="55">
        <f>'Filing Fee Form'!D21</f>
        <v>0</v>
      </c>
      <c r="J23" s="55">
        <f>'Filing Fee Form'!D23</f>
        <v>0</v>
      </c>
      <c r="K23" s="55">
        <f>'Filing Fee Form'!L23</f>
        <v>0</v>
      </c>
      <c r="L23" s="350">
        <f>'Annual Financial Report'!B8</f>
        <v>0</v>
      </c>
      <c r="M23" t="s">
        <v>1837</v>
      </c>
      <c r="N23" t="s">
        <v>1814</v>
      </c>
      <c r="O23" t="s">
        <v>1852</v>
      </c>
      <c r="Q23" s="352">
        <f>'Annual Financial Report'!E53</f>
        <v>0</v>
      </c>
      <c r="R23" s="55" t="s">
        <v>1829</v>
      </c>
      <c r="S23">
        <f>'Annual Financial Report'!C61</f>
        <v>0</v>
      </c>
      <c r="T23">
        <f>'Annual Financial Report'!C62</f>
        <v>0</v>
      </c>
      <c r="U23">
        <f>'Annual Financial Report'!C63</f>
        <v>0</v>
      </c>
    </row>
    <row r="24" spans="1:21" x14ac:dyDescent="0.2">
      <c r="A24">
        <f>'Filing Fee Form'!B14</f>
        <v>0</v>
      </c>
      <c r="B24" t="str">
        <f>'Filing Fee Form'!C10</f>
        <v/>
      </c>
      <c r="C24" t="str">
        <f>'Filing Fee Form'!C8</f>
        <v/>
      </c>
      <c r="D24" t="str">
        <f>'Filing Fee Form'!C12</f>
        <v/>
      </c>
      <c r="E24">
        <f>'Filing Fee Form'!B16</f>
        <v>0</v>
      </c>
      <c r="F24">
        <f>'Filing Fee Form'!B18</f>
        <v>0</v>
      </c>
      <c r="G24" s="55" t="str">
        <f>'Filing Fee Form'!F18</f>
        <v>MT</v>
      </c>
      <c r="H24">
        <f>'Filing Fee Form'!H18</f>
        <v>0</v>
      </c>
      <c r="I24" s="55">
        <f>'Filing Fee Form'!D21</f>
        <v>0</v>
      </c>
      <c r="J24" s="55">
        <f>'Filing Fee Form'!D23</f>
        <v>0</v>
      </c>
      <c r="K24" s="55">
        <f>'Filing Fee Form'!L23</f>
        <v>0</v>
      </c>
      <c r="L24" s="350">
        <f>'Annual Financial Report'!B8</f>
        <v>0</v>
      </c>
      <c r="M24" t="s">
        <v>1833</v>
      </c>
      <c r="N24" s="55" t="s">
        <v>1831</v>
      </c>
      <c r="O24">
        <v>101000</v>
      </c>
      <c r="Q24" s="352">
        <f>'Annual Financial Report'!E56</f>
        <v>0</v>
      </c>
      <c r="R24" s="55" t="s">
        <v>1829</v>
      </c>
    </row>
    <row r="25" spans="1:21" x14ac:dyDescent="0.2">
      <c r="A25">
        <f>'Filing Fee Form'!B14</f>
        <v>0</v>
      </c>
      <c r="B25" t="str">
        <f>'Filing Fee Form'!C10</f>
        <v/>
      </c>
      <c r="C25" t="str">
        <f>'Filing Fee Form'!C8</f>
        <v/>
      </c>
      <c r="D25" t="str">
        <f>'Filing Fee Form'!C12</f>
        <v/>
      </c>
      <c r="E25">
        <f>'Filing Fee Form'!B16</f>
        <v>0</v>
      </c>
      <c r="F25">
        <f>'Filing Fee Form'!B18</f>
        <v>0</v>
      </c>
      <c r="G25" s="55" t="str">
        <f>'Filing Fee Form'!F18</f>
        <v>MT</v>
      </c>
      <c r="H25">
        <f>'Filing Fee Form'!H18</f>
        <v>0</v>
      </c>
      <c r="I25" s="55">
        <f>'Filing Fee Form'!D21</f>
        <v>0</v>
      </c>
      <c r="J25" s="55">
        <f>'Filing Fee Form'!D23</f>
        <v>0</v>
      </c>
      <c r="K25" s="55">
        <f>'Filing Fee Form'!L23</f>
        <v>0</v>
      </c>
      <c r="L25" s="350">
        <f>'Annual Financial Report'!B8</f>
        <v>0</v>
      </c>
      <c r="M25" t="s">
        <v>1833</v>
      </c>
      <c r="N25" t="s">
        <v>1832</v>
      </c>
      <c r="O25">
        <v>101000</v>
      </c>
      <c r="Q25" s="352">
        <f>'Annual Financial Report'!G12</f>
        <v>0</v>
      </c>
      <c r="R25" s="55" t="s">
        <v>1830</v>
      </c>
    </row>
    <row r="26" spans="1:21" x14ac:dyDescent="0.2">
      <c r="A26">
        <f>'Filing Fee Form'!B14</f>
        <v>0</v>
      </c>
      <c r="B26" t="str">
        <f>'Filing Fee Form'!C10</f>
        <v/>
      </c>
      <c r="C26" t="str">
        <f>'Filing Fee Form'!C8</f>
        <v/>
      </c>
      <c r="D26" t="str">
        <f>'Filing Fee Form'!C12</f>
        <v/>
      </c>
      <c r="E26">
        <f>'Filing Fee Form'!B16</f>
        <v>0</v>
      </c>
      <c r="F26">
        <f>'Filing Fee Form'!B18</f>
        <v>0</v>
      </c>
      <c r="G26" s="55" t="str">
        <f>'Filing Fee Form'!F18</f>
        <v>MT</v>
      </c>
      <c r="H26">
        <f>'Filing Fee Form'!H18</f>
        <v>0</v>
      </c>
      <c r="I26" s="55">
        <f>'Filing Fee Form'!D21</f>
        <v>0</v>
      </c>
      <c r="J26" s="55">
        <f>'Filing Fee Form'!D23</f>
        <v>0</v>
      </c>
      <c r="K26" s="55">
        <f>'Filing Fee Form'!L23</f>
        <v>0</v>
      </c>
      <c r="L26" s="350">
        <f>'Annual Financial Report'!B8</f>
        <v>0</v>
      </c>
      <c r="M26" t="s">
        <v>1834</v>
      </c>
      <c r="N26" t="s">
        <v>1802</v>
      </c>
      <c r="O26" t="s">
        <v>1839</v>
      </c>
      <c r="Q26" s="352">
        <f>'Annual Financial Report'!G15</f>
        <v>0</v>
      </c>
      <c r="R26" s="55" t="s">
        <v>1830</v>
      </c>
    </row>
    <row r="27" spans="1:21" x14ac:dyDescent="0.2">
      <c r="A27">
        <f>'Filing Fee Form'!B14</f>
        <v>0</v>
      </c>
      <c r="B27" t="str">
        <f>'Filing Fee Form'!C10</f>
        <v/>
      </c>
      <c r="C27" t="str">
        <f>'Filing Fee Form'!C8</f>
        <v/>
      </c>
      <c r="D27" t="str">
        <f>'Filing Fee Form'!C12</f>
        <v/>
      </c>
      <c r="E27">
        <f>'Filing Fee Form'!B16</f>
        <v>0</v>
      </c>
      <c r="F27">
        <f>'Filing Fee Form'!B18</f>
        <v>0</v>
      </c>
      <c r="G27" s="55" t="str">
        <f>'Filing Fee Form'!F18</f>
        <v>MT</v>
      </c>
      <c r="H27">
        <f>'Filing Fee Form'!H18</f>
        <v>0</v>
      </c>
      <c r="I27" s="55">
        <f>'Filing Fee Form'!D21</f>
        <v>0</v>
      </c>
      <c r="J27" s="55">
        <f>'Filing Fee Form'!D23</f>
        <v>0</v>
      </c>
      <c r="K27" s="55">
        <f>'Filing Fee Form'!L23</f>
        <v>0</v>
      </c>
      <c r="L27" s="350">
        <f>'Annual Financial Report'!B8</f>
        <v>0</v>
      </c>
      <c r="M27" t="s">
        <v>1834</v>
      </c>
      <c r="N27" t="s">
        <v>1803</v>
      </c>
      <c r="O27" t="s">
        <v>1840</v>
      </c>
      <c r="Q27" s="352">
        <f>'Annual Financial Report'!G17</f>
        <v>0</v>
      </c>
      <c r="R27" s="55" t="s">
        <v>1830</v>
      </c>
    </row>
    <row r="28" spans="1:21" x14ac:dyDescent="0.2">
      <c r="A28">
        <f>'Filing Fee Form'!B14</f>
        <v>0</v>
      </c>
      <c r="B28" t="str">
        <f>'Filing Fee Form'!C10</f>
        <v/>
      </c>
      <c r="C28" t="str">
        <f>'Filing Fee Form'!C8</f>
        <v/>
      </c>
      <c r="D28" t="str">
        <f>'Filing Fee Form'!C12</f>
        <v/>
      </c>
      <c r="E28">
        <f>'Filing Fee Form'!B16</f>
        <v>0</v>
      </c>
      <c r="F28">
        <f>'Filing Fee Form'!B18</f>
        <v>0</v>
      </c>
      <c r="G28" s="55" t="str">
        <f>'Filing Fee Form'!F18</f>
        <v>MT</v>
      </c>
      <c r="H28">
        <f>'Filing Fee Form'!H18</f>
        <v>0</v>
      </c>
      <c r="I28" s="55">
        <f>'Filing Fee Form'!D21</f>
        <v>0</v>
      </c>
      <c r="J28" s="55">
        <f>'Filing Fee Form'!D23</f>
        <v>0</v>
      </c>
      <c r="K28" s="55">
        <f>'Filing Fee Form'!L23</f>
        <v>0</v>
      </c>
      <c r="L28" s="350">
        <f>'Annual Financial Report'!B8</f>
        <v>0</v>
      </c>
      <c r="M28" t="s">
        <v>1834</v>
      </c>
      <c r="N28" t="s">
        <v>1804</v>
      </c>
      <c r="O28" t="s">
        <v>1841</v>
      </c>
      <c r="Q28" s="352">
        <f>'Annual Financial Report'!G21</f>
        <v>0</v>
      </c>
      <c r="R28" s="55" t="s">
        <v>1830</v>
      </c>
    </row>
    <row r="29" spans="1:21" x14ac:dyDescent="0.2">
      <c r="A29">
        <f>'Filing Fee Form'!B14</f>
        <v>0</v>
      </c>
      <c r="B29" t="str">
        <f>'Filing Fee Form'!C10</f>
        <v/>
      </c>
      <c r="C29" t="str">
        <f>'Filing Fee Form'!C8</f>
        <v/>
      </c>
      <c r="D29" t="str">
        <f>'Filing Fee Form'!C12</f>
        <v/>
      </c>
      <c r="E29">
        <f>'Filing Fee Form'!B16</f>
        <v>0</v>
      </c>
      <c r="F29">
        <f>'Filing Fee Form'!B18</f>
        <v>0</v>
      </c>
      <c r="G29" s="55" t="str">
        <f>'Filing Fee Form'!F18</f>
        <v>MT</v>
      </c>
      <c r="H29">
        <f>'Filing Fee Form'!H18</f>
        <v>0</v>
      </c>
      <c r="I29" s="55">
        <f>'Filing Fee Form'!D21</f>
        <v>0</v>
      </c>
      <c r="J29" s="55">
        <f>'Filing Fee Form'!D23</f>
        <v>0</v>
      </c>
      <c r="K29" s="55">
        <f>'Filing Fee Form'!L23</f>
        <v>0</v>
      </c>
      <c r="L29" s="350">
        <f>'Annual Financial Report'!B8</f>
        <v>0</v>
      </c>
      <c r="M29" t="s">
        <v>1834</v>
      </c>
      <c r="N29" t="s">
        <v>1804</v>
      </c>
      <c r="O29" t="s">
        <v>1841</v>
      </c>
      <c r="Q29" s="352">
        <f>'Annual Financial Report'!G22</f>
        <v>0</v>
      </c>
      <c r="R29" s="55" t="s">
        <v>1830</v>
      </c>
    </row>
    <row r="30" spans="1:21" x14ac:dyDescent="0.2">
      <c r="A30">
        <f>'Filing Fee Form'!B14</f>
        <v>0</v>
      </c>
      <c r="B30" t="str">
        <f>'Filing Fee Form'!C10</f>
        <v/>
      </c>
      <c r="C30" t="str">
        <f>'Filing Fee Form'!C8</f>
        <v/>
      </c>
      <c r="D30" t="str">
        <f>'Filing Fee Form'!C12</f>
        <v/>
      </c>
      <c r="E30">
        <f>'Filing Fee Form'!B16</f>
        <v>0</v>
      </c>
      <c r="F30">
        <f>'Filing Fee Form'!B18</f>
        <v>0</v>
      </c>
      <c r="G30" s="55" t="str">
        <f>'Filing Fee Form'!F18</f>
        <v>MT</v>
      </c>
      <c r="H30">
        <f>'Filing Fee Form'!H18</f>
        <v>0</v>
      </c>
      <c r="I30" s="55">
        <f>'Filing Fee Form'!D21</f>
        <v>0</v>
      </c>
      <c r="J30" s="55">
        <f>'Filing Fee Form'!D23</f>
        <v>0</v>
      </c>
      <c r="K30" s="55">
        <f>'Filing Fee Form'!L23</f>
        <v>0</v>
      </c>
      <c r="L30" s="350">
        <f>'Annual Financial Report'!B8</f>
        <v>0</v>
      </c>
      <c r="M30" t="s">
        <v>1834</v>
      </c>
      <c r="N30" t="s">
        <v>1804</v>
      </c>
      <c r="O30" t="s">
        <v>1841</v>
      </c>
      <c r="Q30" s="352">
        <f>'Annual Financial Report'!G23</f>
        <v>0</v>
      </c>
      <c r="R30" s="55" t="s">
        <v>1830</v>
      </c>
    </row>
    <row r="31" spans="1:21" x14ac:dyDescent="0.2">
      <c r="A31">
        <f>'Filing Fee Form'!B14</f>
        <v>0</v>
      </c>
      <c r="B31" t="str">
        <f>'Filing Fee Form'!C10</f>
        <v/>
      </c>
      <c r="C31" t="str">
        <f>'Filing Fee Form'!C8</f>
        <v/>
      </c>
      <c r="D31" t="str">
        <f>'Filing Fee Form'!C12</f>
        <v/>
      </c>
      <c r="E31">
        <f>'Filing Fee Form'!B16</f>
        <v>0</v>
      </c>
      <c r="F31">
        <f>'Filing Fee Form'!B18</f>
        <v>0</v>
      </c>
      <c r="G31" s="55" t="str">
        <f>'Filing Fee Form'!F18</f>
        <v>MT</v>
      </c>
      <c r="H31">
        <f>'Filing Fee Form'!H18</f>
        <v>0</v>
      </c>
      <c r="I31" s="55">
        <f>'Filing Fee Form'!D21</f>
        <v>0</v>
      </c>
      <c r="J31" s="55">
        <f>'Filing Fee Form'!D23</f>
        <v>0</v>
      </c>
      <c r="K31" s="55">
        <f>'Filing Fee Form'!L23</f>
        <v>0</v>
      </c>
      <c r="L31" s="350">
        <f>'Annual Financial Report'!B8</f>
        <v>0</v>
      </c>
      <c r="M31" t="s">
        <v>1834</v>
      </c>
      <c r="N31" t="s">
        <v>1805</v>
      </c>
      <c r="O31" t="s">
        <v>1842</v>
      </c>
      <c r="Q31" s="352">
        <f>'Annual Financial Report'!G25</f>
        <v>0</v>
      </c>
      <c r="R31" s="55" t="s">
        <v>1830</v>
      </c>
    </row>
    <row r="32" spans="1:21" x14ac:dyDescent="0.2">
      <c r="A32">
        <f>'Filing Fee Form'!B14</f>
        <v>0</v>
      </c>
      <c r="B32" t="str">
        <f>'Filing Fee Form'!C10</f>
        <v/>
      </c>
      <c r="C32" t="str">
        <f>'Filing Fee Form'!C8</f>
        <v/>
      </c>
      <c r="D32" t="str">
        <f>'Filing Fee Form'!C12</f>
        <v/>
      </c>
      <c r="E32">
        <f>'Filing Fee Form'!B16</f>
        <v>0</v>
      </c>
      <c r="F32">
        <f>'Filing Fee Form'!B18</f>
        <v>0</v>
      </c>
      <c r="G32" s="55" t="str">
        <f>'Filing Fee Form'!F18</f>
        <v>MT</v>
      </c>
      <c r="H32">
        <f>'Filing Fee Form'!H18</f>
        <v>0</v>
      </c>
      <c r="I32" s="55">
        <f>'Filing Fee Form'!D21</f>
        <v>0</v>
      </c>
      <c r="J32" s="55">
        <f>'Filing Fee Form'!D23</f>
        <v>0</v>
      </c>
      <c r="K32" s="55">
        <f>'Filing Fee Form'!L23</f>
        <v>0</v>
      </c>
      <c r="L32" s="350">
        <f>'Annual Financial Report'!B8</f>
        <v>0</v>
      </c>
      <c r="M32" t="s">
        <v>1834</v>
      </c>
      <c r="N32" t="s">
        <v>1805</v>
      </c>
      <c r="O32" t="s">
        <v>1842</v>
      </c>
      <c r="Q32" s="352">
        <f>'Annual Financial Report'!G26</f>
        <v>0</v>
      </c>
      <c r="R32" s="55" t="s">
        <v>1830</v>
      </c>
    </row>
    <row r="33" spans="1:21" x14ac:dyDescent="0.2">
      <c r="A33">
        <f>'Filing Fee Form'!B14</f>
        <v>0</v>
      </c>
      <c r="B33" t="str">
        <f>'Filing Fee Form'!C10</f>
        <v/>
      </c>
      <c r="C33" t="str">
        <f>'Filing Fee Form'!C8</f>
        <v/>
      </c>
      <c r="D33" t="str">
        <f>'Filing Fee Form'!C12</f>
        <v/>
      </c>
      <c r="E33">
        <f>'Filing Fee Form'!B16</f>
        <v>0</v>
      </c>
      <c r="F33">
        <f>'Filing Fee Form'!B18</f>
        <v>0</v>
      </c>
      <c r="G33" s="55" t="str">
        <f>'Filing Fee Form'!F18</f>
        <v>MT</v>
      </c>
      <c r="H33">
        <f>'Filing Fee Form'!H18</f>
        <v>0</v>
      </c>
      <c r="I33" s="55">
        <f>'Filing Fee Form'!D21</f>
        <v>0</v>
      </c>
      <c r="J33" s="55">
        <f>'Filing Fee Form'!D23</f>
        <v>0</v>
      </c>
      <c r="K33" s="55">
        <f>'Filing Fee Form'!L23</f>
        <v>0</v>
      </c>
      <c r="L33" s="350">
        <f>'Annual Financial Report'!B8</f>
        <v>0</v>
      </c>
      <c r="M33" t="s">
        <v>1834</v>
      </c>
      <c r="N33" t="s">
        <v>1805</v>
      </c>
      <c r="O33" t="s">
        <v>1842</v>
      </c>
      <c r="Q33" s="352">
        <f>'Annual Financial Report'!G27</f>
        <v>0</v>
      </c>
      <c r="R33" s="55" t="s">
        <v>1830</v>
      </c>
    </row>
    <row r="34" spans="1:21" x14ac:dyDescent="0.2">
      <c r="A34">
        <f>'Filing Fee Form'!B14</f>
        <v>0</v>
      </c>
      <c r="B34" t="str">
        <f>'Filing Fee Form'!C10</f>
        <v/>
      </c>
      <c r="C34" t="str">
        <f>'Filing Fee Form'!C8</f>
        <v/>
      </c>
      <c r="D34" t="str">
        <f>'Filing Fee Form'!C12</f>
        <v/>
      </c>
      <c r="E34">
        <f>'Filing Fee Form'!B16</f>
        <v>0</v>
      </c>
      <c r="F34">
        <f>'Filing Fee Form'!B18</f>
        <v>0</v>
      </c>
      <c r="G34" s="55" t="str">
        <f>'Filing Fee Form'!F18</f>
        <v>MT</v>
      </c>
      <c r="H34">
        <f>'Filing Fee Form'!H18</f>
        <v>0</v>
      </c>
      <c r="I34" s="55">
        <f>'Filing Fee Form'!D21</f>
        <v>0</v>
      </c>
      <c r="J34" s="55">
        <f>'Filing Fee Form'!D23</f>
        <v>0</v>
      </c>
      <c r="K34" s="55">
        <f>'Filing Fee Form'!L23</f>
        <v>0</v>
      </c>
      <c r="L34" s="350">
        <f>'Annual Financial Report'!B8</f>
        <v>0</v>
      </c>
      <c r="M34" t="s">
        <v>1834</v>
      </c>
      <c r="N34" t="s">
        <v>1806</v>
      </c>
      <c r="O34" t="s">
        <v>1843</v>
      </c>
      <c r="Q34" s="352">
        <f>'Annual Financial Report'!G29</f>
        <v>0</v>
      </c>
      <c r="R34" s="55" t="s">
        <v>1830</v>
      </c>
    </row>
    <row r="35" spans="1:21" x14ac:dyDescent="0.2">
      <c r="A35">
        <f>'Filing Fee Form'!B14</f>
        <v>0</v>
      </c>
      <c r="B35" t="str">
        <f>'Filing Fee Form'!C10</f>
        <v/>
      </c>
      <c r="C35" t="str">
        <f>'Filing Fee Form'!C8</f>
        <v/>
      </c>
      <c r="D35" t="str">
        <f>'Filing Fee Form'!C12</f>
        <v/>
      </c>
      <c r="E35">
        <f>'Filing Fee Form'!B16</f>
        <v>0</v>
      </c>
      <c r="F35">
        <f>'Filing Fee Form'!B18</f>
        <v>0</v>
      </c>
      <c r="G35" s="55" t="str">
        <f>'Filing Fee Form'!F18</f>
        <v>MT</v>
      </c>
      <c r="H35">
        <f>'Filing Fee Form'!H18</f>
        <v>0</v>
      </c>
      <c r="I35" s="55">
        <f>'Filing Fee Form'!D21</f>
        <v>0</v>
      </c>
      <c r="J35" s="55">
        <f>'Filing Fee Form'!D23</f>
        <v>0</v>
      </c>
      <c r="K35" s="55">
        <f>'Filing Fee Form'!L23</f>
        <v>0</v>
      </c>
      <c r="L35" s="350">
        <f>'Annual Financial Report'!B8</f>
        <v>0</v>
      </c>
      <c r="M35" t="s">
        <v>1834</v>
      </c>
      <c r="N35" t="s">
        <v>1806</v>
      </c>
      <c r="O35" t="s">
        <v>1843</v>
      </c>
      <c r="Q35" s="352">
        <f>'Annual Financial Report'!G30</f>
        <v>0</v>
      </c>
      <c r="R35" s="55" t="s">
        <v>1830</v>
      </c>
    </row>
    <row r="36" spans="1:21" x14ac:dyDescent="0.2">
      <c r="A36">
        <f>'Filing Fee Form'!B14</f>
        <v>0</v>
      </c>
      <c r="B36" t="str">
        <f>'Filing Fee Form'!C10</f>
        <v/>
      </c>
      <c r="C36" t="str">
        <f>'Filing Fee Form'!C8</f>
        <v/>
      </c>
      <c r="D36" t="str">
        <f>'Filing Fee Form'!C12</f>
        <v/>
      </c>
      <c r="E36">
        <f>'Filing Fee Form'!B16</f>
        <v>0</v>
      </c>
      <c r="F36">
        <f>'Filing Fee Form'!B18</f>
        <v>0</v>
      </c>
      <c r="G36" s="55" t="str">
        <f>'Filing Fee Form'!F18</f>
        <v>MT</v>
      </c>
      <c r="H36">
        <f>'Filing Fee Form'!H18</f>
        <v>0</v>
      </c>
      <c r="I36" s="55">
        <f>'Filing Fee Form'!D21</f>
        <v>0</v>
      </c>
      <c r="J36" s="55">
        <f>'Filing Fee Form'!D23</f>
        <v>0</v>
      </c>
      <c r="K36" s="55">
        <f>'Filing Fee Form'!L23</f>
        <v>0</v>
      </c>
      <c r="L36" s="350">
        <f>'Annual Financial Report'!B8</f>
        <v>0</v>
      </c>
      <c r="M36" t="s">
        <v>1834</v>
      </c>
      <c r="N36" t="s">
        <v>1807</v>
      </c>
      <c r="O36" t="s">
        <v>1844</v>
      </c>
      <c r="Q36" s="352">
        <f>'Annual Financial Report'!G31</f>
        <v>0</v>
      </c>
      <c r="R36" s="55" t="s">
        <v>1830</v>
      </c>
    </row>
    <row r="37" spans="1:21" x14ac:dyDescent="0.2">
      <c r="A37">
        <f>'Filing Fee Form'!B14</f>
        <v>0</v>
      </c>
      <c r="B37" t="str">
        <f>'Filing Fee Form'!C10</f>
        <v/>
      </c>
      <c r="C37" t="str">
        <f>'Filing Fee Form'!C8</f>
        <v/>
      </c>
      <c r="D37" t="str">
        <f>'Filing Fee Form'!C12</f>
        <v/>
      </c>
      <c r="E37">
        <f>'Filing Fee Form'!B16</f>
        <v>0</v>
      </c>
      <c r="F37">
        <f>'Filing Fee Form'!B18</f>
        <v>0</v>
      </c>
      <c r="G37" s="55" t="str">
        <f>'Filing Fee Form'!F18</f>
        <v>MT</v>
      </c>
      <c r="H37">
        <f>'Filing Fee Form'!H18</f>
        <v>0</v>
      </c>
      <c r="I37" s="55">
        <f>'Filing Fee Form'!D21</f>
        <v>0</v>
      </c>
      <c r="J37" s="55">
        <f>'Filing Fee Form'!D23</f>
        <v>0</v>
      </c>
      <c r="K37" s="55">
        <f>'Filing Fee Form'!L23</f>
        <v>0</v>
      </c>
      <c r="L37" s="350">
        <f>'Annual Financial Report'!B8</f>
        <v>0</v>
      </c>
      <c r="M37" t="s">
        <v>1834</v>
      </c>
      <c r="N37" t="s">
        <v>1808</v>
      </c>
      <c r="O37" t="s">
        <v>1845</v>
      </c>
      <c r="Q37" s="352">
        <f>'Annual Financial Report'!G33</f>
        <v>0</v>
      </c>
      <c r="R37" s="55" t="s">
        <v>1830</v>
      </c>
    </row>
    <row r="38" spans="1:21" x14ac:dyDescent="0.2">
      <c r="A38">
        <f>'Filing Fee Form'!B14</f>
        <v>0</v>
      </c>
      <c r="B38" t="str">
        <f>'Filing Fee Form'!C10</f>
        <v/>
      </c>
      <c r="C38" t="str">
        <f>'Filing Fee Form'!C8</f>
        <v/>
      </c>
      <c r="D38" t="str">
        <f>'Filing Fee Form'!C12</f>
        <v/>
      </c>
      <c r="E38">
        <f>'Filing Fee Form'!B16</f>
        <v>0</v>
      </c>
      <c r="F38">
        <f>'Filing Fee Form'!B18</f>
        <v>0</v>
      </c>
      <c r="G38" s="55" t="str">
        <f>'Filing Fee Form'!F18</f>
        <v>MT</v>
      </c>
      <c r="H38">
        <f>'Filing Fee Form'!H18</f>
        <v>0</v>
      </c>
      <c r="I38" s="55">
        <f>'Filing Fee Form'!D21</f>
        <v>0</v>
      </c>
      <c r="J38" s="55">
        <f>'Filing Fee Form'!D23</f>
        <v>0</v>
      </c>
      <c r="K38" s="55">
        <f>'Filing Fee Form'!L23</f>
        <v>0</v>
      </c>
      <c r="L38" s="350">
        <f>'Annual Financial Report'!B8</f>
        <v>0</v>
      </c>
      <c r="M38" t="s">
        <v>1834</v>
      </c>
      <c r="N38" t="s">
        <v>1808</v>
      </c>
      <c r="O38" t="s">
        <v>1845</v>
      </c>
      <c r="Q38" s="352">
        <f>'Annual Financial Report'!G34</f>
        <v>0</v>
      </c>
      <c r="R38" s="55" t="s">
        <v>1830</v>
      </c>
    </row>
    <row r="39" spans="1:21" x14ac:dyDescent="0.2">
      <c r="A39">
        <f>'Filing Fee Form'!B14</f>
        <v>0</v>
      </c>
      <c r="B39" t="str">
        <f>'Filing Fee Form'!C10</f>
        <v/>
      </c>
      <c r="C39" t="str">
        <f>'Filing Fee Form'!C8</f>
        <v/>
      </c>
      <c r="D39" t="str">
        <f>'Filing Fee Form'!C12</f>
        <v/>
      </c>
      <c r="E39">
        <f>'Filing Fee Form'!B16</f>
        <v>0</v>
      </c>
      <c r="F39">
        <f>'Filing Fee Form'!B18</f>
        <v>0</v>
      </c>
      <c r="G39" s="55" t="str">
        <f>'Filing Fee Form'!F18</f>
        <v>MT</v>
      </c>
      <c r="H39">
        <f>'Filing Fee Form'!H18</f>
        <v>0</v>
      </c>
      <c r="I39" s="55">
        <f>'Filing Fee Form'!D21</f>
        <v>0</v>
      </c>
      <c r="J39" s="55">
        <f>'Filing Fee Form'!D23</f>
        <v>0</v>
      </c>
      <c r="K39" s="55">
        <f>'Filing Fee Form'!L23</f>
        <v>0</v>
      </c>
      <c r="L39" s="350">
        <f>'Annual Financial Report'!B8</f>
        <v>0</v>
      </c>
      <c r="M39" t="s">
        <v>1834</v>
      </c>
      <c r="N39" t="s">
        <v>1809</v>
      </c>
      <c r="O39" t="s">
        <v>1846</v>
      </c>
      <c r="Q39" s="352">
        <f>'Annual Financial Report'!G35</f>
        <v>0</v>
      </c>
      <c r="R39" s="55" t="s">
        <v>1830</v>
      </c>
    </row>
    <row r="40" spans="1:21" x14ac:dyDescent="0.2">
      <c r="A40">
        <f>'Filing Fee Form'!B14</f>
        <v>0</v>
      </c>
      <c r="B40" t="str">
        <f>'Filing Fee Form'!C10</f>
        <v/>
      </c>
      <c r="C40" t="str">
        <f>'Filing Fee Form'!C8</f>
        <v/>
      </c>
      <c r="D40" t="str">
        <f>'Filing Fee Form'!C12</f>
        <v/>
      </c>
      <c r="E40">
        <f>'Filing Fee Form'!B16</f>
        <v>0</v>
      </c>
      <c r="F40">
        <f>'Filing Fee Form'!B18</f>
        <v>0</v>
      </c>
      <c r="G40" s="55" t="str">
        <f>'Filing Fee Form'!F18</f>
        <v>MT</v>
      </c>
      <c r="H40">
        <f>'Filing Fee Form'!H18</f>
        <v>0</v>
      </c>
      <c r="I40" s="55">
        <f>'Filing Fee Form'!D21</f>
        <v>0</v>
      </c>
      <c r="J40" s="55">
        <f>'Filing Fee Form'!D23</f>
        <v>0</v>
      </c>
      <c r="K40" s="55">
        <f>'Filing Fee Form'!L23</f>
        <v>0</v>
      </c>
      <c r="L40" s="350">
        <f>'Annual Financial Report'!B8</f>
        <v>0</v>
      </c>
      <c r="M40" t="s">
        <v>1835</v>
      </c>
      <c r="N40" t="s">
        <v>45</v>
      </c>
      <c r="O40" t="s">
        <v>1847</v>
      </c>
      <c r="Q40" s="352">
        <f>'Annual Financial Report'!G40</f>
        <v>0</v>
      </c>
      <c r="R40" s="55" t="s">
        <v>1830</v>
      </c>
    </row>
    <row r="41" spans="1:21" x14ac:dyDescent="0.2">
      <c r="A41">
        <f>'Filing Fee Form'!B14</f>
        <v>0</v>
      </c>
      <c r="B41" t="str">
        <f>'Filing Fee Form'!C10</f>
        <v/>
      </c>
      <c r="C41" t="str">
        <f>'Filing Fee Form'!C8</f>
        <v/>
      </c>
      <c r="D41" t="str">
        <f>'Filing Fee Form'!C12</f>
        <v/>
      </c>
      <c r="E41">
        <f>'Filing Fee Form'!B16</f>
        <v>0</v>
      </c>
      <c r="F41">
        <f>'Filing Fee Form'!B18</f>
        <v>0</v>
      </c>
      <c r="G41" s="55" t="str">
        <f>'Filing Fee Form'!F18</f>
        <v>MT</v>
      </c>
      <c r="H41">
        <f>'Filing Fee Form'!H18</f>
        <v>0</v>
      </c>
      <c r="I41" s="55">
        <f>'Filing Fee Form'!D21</f>
        <v>0</v>
      </c>
      <c r="J41" s="55">
        <f>'Filing Fee Form'!D23</f>
        <v>0</v>
      </c>
      <c r="K41" s="55">
        <f>'Filing Fee Form'!L23</f>
        <v>0</v>
      </c>
      <c r="L41" s="350">
        <f>'Annual Financial Report'!B8</f>
        <v>0</v>
      </c>
      <c r="M41" t="s">
        <v>1835</v>
      </c>
      <c r="N41" t="s">
        <v>1810</v>
      </c>
      <c r="O41" s="55" t="s">
        <v>1848</v>
      </c>
      <c r="Q41" s="352">
        <f>'Annual Financial Report'!G41</f>
        <v>0</v>
      </c>
      <c r="R41" s="55" t="s">
        <v>1830</v>
      </c>
    </row>
    <row r="42" spans="1:21" x14ac:dyDescent="0.2">
      <c r="A42">
        <f>'Filing Fee Form'!B14</f>
        <v>0</v>
      </c>
      <c r="B42" t="str">
        <f>'Filing Fee Form'!C10</f>
        <v/>
      </c>
      <c r="C42" t="str">
        <f>'Filing Fee Form'!C8</f>
        <v/>
      </c>
      <c r="D42" t="str">
        <f>'Filing Fee Form'!C12</f>
        <v/>
      </c>
      <c r="E42">
        <f>'Filing Fee Form'!B16</f>
        <v>0</v>
      </c>
      <c r="F42">
        <f>'Filing Fee Form'!B18</f>
        <v>0</v>
      </c>
      <c r="G42" s="55" t="str">
        <f>'Filing Fee Form'!F18</f>
        <v>MT</v>
      </c>
      <c r="H42">
        <f>'Filing Fee Form'!H18</f>
        <v>0</v>
      </c>
      <c r="I42" s="55">
        <f>'Filing Fee Form'!D21</f>
        <v>0</v>
      </c>
      <c r="J42" s="55">
        <f>'Filing Fee Form'!D23</f>
        <v>0</v>
      </c>
      <c r="K42" s="55">
        <f>'Filing Fee Form'!L23</f>
        <v>0</v>
      </c>
      <c r="L42" s="350">
        <f>'Annual Financial Report'!B8</f>
        <v>0</v>
      </c>
      <c r="M42" t="s">
        <v>1835</v>
      </c>
      <c r="N42" t="s">
        <v>1811</v>
      </c>
      <c r="O42" t="s">
        <v>1849</v>
      </c>
      <c r="Q42" s="352">
        <f>'Annual Financial Report'!G42</f>
        <v>0</v>
      </c>
      <c r="R42" s="55" t="s">
        <v>1830</v>
      </c>
    </row>
    <row r="43" spans="1:21" x14ac:dyDescent="0.2">
      <c r="A43">
        <f>'Filing Fee Form'!B14</f>
        <v>0</v>
      </c>
      <c r="B43" t="str">
        <f>'Filing Fee Form'!C10</f>
        <v/>
      </c>
      <c r="C43" t="str">
        <f>'Filing Fee Form'!C8</f>
        <v/>
      </c>
      <c r="D43" t="str">
        <f>'Filing Fee Form'!C12</f>
        <v/>
      </c>
      <c r="E43">
        <f>'Filing Fee Form'!B16</f>
        <v>0</v>
      </c>
      <c r="F43">
        <f>'Filing Fee Form'!B18</f>
        <v>0</v>
      </c>
      <c r="G43" s="55" t="str">
        <f>'Filing Fee Form'!F18</f>
        <v>MT</v>
      </c>
      <c r="H43">
        <f>'Filing Fee Form'!H18</f>
        <v>0</v>
      </c>
      <c r="I43" s="55">
        <f>'Filing Fee Form'!D21</f>
        <v>0</v>
      </c>
      <c r="J43" s="55">
        <f>'Filing Fee Form'!D23</f>
        <v>0</v>
      </c>
      <c r="K43" s="55">
        <f>'Filing Fee Form'!L23</f>
        <v>0</v>
      </c>
      <c r="L43" s="350">
        <f>'Annual Financial Report'!B8</f>
        <v>0</v>
      </c>
      <c r="M43" t="s">
        <v>1836</v>
      </c>
      <c r="N43" t="s">
        <v>29</v>
      </c>
      <c r="O43" t="s">
        <v>1850</v>
      </c>
      <c r="Q43" s="352">
        <f>'Annual Financial Report'!G47</f>
        <v>0</v>
      </c>
      <c r="R43" s="55" t="s">
        <v>1830</v>
      </c>
    </row>
    <row r="44" spans="1:21" x14ac:dyDescent="0.2">
      <c r="A44">
        <f>'Filing Fee Form'!B14</f>
        <v>0</v>
      </c>
      <c r="B44" t="str">
        <f>'Filing Fee Form'!C10</f>
        <v/>
      </c>
      <c r="C44" t="str">
        <f>'Filing Fee Form'!C8</f>
        <v/>
      </c>
      <c r="D44" t="str">
        <f>'Filing Fee Form'!C12</f>
        <v/>
      </c>
      <c r="E44">
        <f>'Filing Fee Form'!B16</f>
        <v>0</v>
      </c>
      <c r="F44">
        <f>'Filing Fee Form'!B18</f>
        <v>0</v>
      </c>
      <c r="G44" s="55" t="str">
        <f>'Filing Fee Form'!F18</f>
        <v>MT</v>
      </c>
      <c r="H44">
        <f>'Filing Fee Form'!H18</f>
        <v>0</v>
      </c>
      <c r="I44" s="55">
        <f>'Filing Fee Form'!D21</f>
        <v>0</v>
      </c>
      <c r="J44" s="55">
        <f>'Filing Fee Form'!D23</f>
        <v>0</v>
      </c>
      <c r="K44" s="55">
        <f>'Filing Fee Form'!L23</f>
        <v>0</v>
      </c>
      <c r="L44" s="350">
        <f>'Annual Financial Report'!B8</f>
        <v>0</v>
      </c>
      <c r="M44" t="s">
        <v>1836</v>
      </c>
      <c r="N44" t="s">
        <v>1812</v>
      </c>
      <c r="O44" t="s">
        <v>1851</v>
      </c>
      <c r="Q44" s="352">
        <f>'Annual Financial Report'!G48</f>
        <v>0</v>
      </c>
      <c r="R44" s="55" t="s">
        <v>1830</v>
      </c>
    </row>
    <row r="45" spans="1:21" x14ac:dyDescent="0.2">
      <c r="A45">
        <f>'Filing Fee Form'!B14</f>
        <v>0</v>
      </c>
      <c r="B45" t="str">
        <f>'Filing Fee Form'!C10</f>
        <v/>
      </c>
      <c r="C45" t="str">
        <f>'Filing Fee Form'!C8</f>
        <v/>
      </c>
      <c r="D45" t="str">
        <f>'Filing Fee Form'!C12</f>
        <v/>
      </c>
      <c r="E45">
        <f>'Filing Fee Form'!B16</f>
        <v>0</v>
      </c>
      <c r="F45">
        <f>'Filing Fee Form'!B18</f>
        <v>0</v>
      </c>
      <c r="G45" s="55" t="str">
        <f>'Filing Fee Form'!F18</f>
        <v>MT</v>
      </c>
      <c r="H45">
        <f>'Filing Fee Form'!H18</f>
        <v>0</v>
      </c>
      <c r="I45" s="55">
        <f>'Filing Fee Form'!D21</f>
        <v>0</v>
      </c>
      <c r="J45" s="55">
        <f>'Filing Fee Form'!D23</f>
        <v>0</v>
      </c>
      <c r="K45" s="55">
        <f>'Filing Fee Form'!L23</f>
        <v>0</v>
      </c>
      <c r="L45" s="350">
        <f>'Annual Financial Report'!B8</f>
        <v>0</v>
      </c>
      <c r="M45" t="s">
        <v>1836</v>
      </c>
      <c r="N45" t="s">
        <v>1813</v>
      </c>
      <c r="O45" t="s">
        <v>1852</v>
      </c>
      <c r="Q45" s="352">
        <f>'Annual Financial Report'!G49</f>
        <v>0</v>
      </c>
      <c r="R45" s="55" t="s">
        <v>1830</v>
      </c>
    </row>
    <row r="46" spans="1:21" x14ac:dyDescent="0.2">
      <c r="A46">
        <f>'Filing Fee Form'!B14</f>
        <v>0</v>
      </c>
      <c r="B46" t="str">
        <f>'Filing Fee Form'!C10</f>
        <v/>
      </c>
      <c r="C46" t="str">
        <f>'Filing Fee Form'!C8</f>
        <v/>
      </c>
      <c r="D46" t="str">
        <f>'Filing Fee Form'!C12</f>
        <v/>
      </c>
      <c r="E46">
        <f>'Filing Fee Form'!B16</f>
        <v>0</v>
      </c>
      <c r="F46">
        <f>'Filing Fee Form'!B18</f>
        <v>0</v>
      </c>
      <c r="G46" s="55" t="str">
        <f>'Filing Fee Form'!F18</f>
        <v>MT</v>
      </c>
      <c r="H46">
        <f>'Filing Fee Form'!H18</f>
        <v>0</v>
      </c>
      <c r="I46" s="55">
        <f>'Filing Fee Form'!D21</f>
        <v>0</v>
      </c>
      <c r="J46" s="55">
        <f>'Filing Fee Form'!D23</f>
        <v>0</v>
      </c>
      <c r="K46" s="55">
        <f>'Filing Fee Form'!L23</f>
        <v>0</v>
      </c>
      <c r="L46" s="350">
        <f>'Annual Financial Report'!B8</f>
        <v>0</v>
      </c>
      <c r="M46" t="s">
        <v>1837</v>
      </c>
      <c r="N46" t="s">
        <v>1814</v>
      </c>
      <c r="Q46" s="352">
        <f>'Annual Financial Report'!G53</f>
        <v>0</v>
      </c>
      <c r="R46" s="55" t="s">
        <v>1830</v>
      </c>
      <c r="S46">
        <f>'Annual Financial Report'!C61</f>
        <v>0</v>
      </c>
      <c r="T46">
        <f>'Annual Financial Report'!C62</f>
        <v>0</v>
      </c>
      <c r="U46">
        <f>'Annual Financial Report'!C63</f>
        <v>0</v>
      </c>
    </row>
    <row r="47" spans="1:21" x14ac:dyDescent="0.2">
      <c r="A47">
        <f>'Filing Fee Form'!B14</f>
        <v>0</v>
      </c>
      <c r="B47" t="str">
        <f>'Filing Fee Form'!C10</f>
        <v/>
      </c>
      <c r="C47" t="str">
        <f>'Filing Fee Form'!C8</f>
        <v/>
      </c>
      <c r="D47" t="str">
        <f>'Filing Fee Form'!C12</f>
        <v/>
      </c>
      <c r="E47">
        <f>'Filing Fee Form'!B16</f>
        <v>0</v>
      </c>
      <c r="F47">
        <f>'Filing Fee Form'!B18</f>
        <v>0</v>
      </c>
      <c r="G47" s="55" t="str">
        <f>'Filing Fee Form'!F18</f>
        <v>MT</v>
      </c>
      <c r="H47">
        <f>'Filing Fee Form'!H18</f>
        <v>0</v>
      </c>
      <c r="I47" s="55">
        <f>'Filing Fee Form'!D21</f>
        <v>0</v>
      </c>
      <c r="J47" s="55">
        <f>'Filing Fee Form'!D23</f>
        <v>0</v>
      </c>
      <c r="K47" s="55">
        <f>'Filing Fee Form'!L23</f>
        <v>0</v>
      </c>
      <c r="L47" s="350">
        <f>'Annual Financial Report'!B8</f>
        <v>0</v>
      </c>
      <c r="M47" t="s">
        <v>1833</v>
      </c>
      <c r="N47" s="55" t="s">
        <v>1831</v>
      </c>
      <c r="O47">
        <v>101000</v>
      </c>
      <c r="Q47" s="352">
        <f>'Annual Financial Report'!G56</f>
        <v>0</v>
      </c>
      <c r="R47" s="55" t="s">
        <v>1830</v>
      </c>
    </row>
    <row r="48" spans="1:21" x14ac:dyDescent="0.2">
      <c r="A48">
        <f>'Filing Fee Form'!B14</f>
        <v>0</v>
      </c>
      <c r="B48" t="str">
        <f>'Filing Fee Form'!C10</f>
        <v/>
      </c>
      <c r="C48" t="str">
        <f>'Filing Fee Form'!C8</f>
        <v/>
      </c>
      <c r="D48" t="str">
        <f>'Filing Fee Form'!C12</f>
        <v/>
      </c>
      <c r="E48">
        <f>'Filing Fee Form'!B16</f>
        <v>0</v>
      </c>
      <c r="F48">
        <f>'Filing Fee Form'!B18</f>
        <v>0</v>
      </c>
      <c r="G48" s="55" t="str">
        <f>'Filing Fee Form'!F18</f>
        <v>MT</v>
      </c>
      <c r="H48">
        <f>'Filing Fee Form'!H18</f>
        <v>0</v>
      </c>
      <c r="I48" s="55">
        <f>'Filing Fee Form'!D21</f>
        <v>0</v>
      </c>
      <c r="J48" s="55">
        <f>'Filing Fee Form'!D23</f>
        <v>0</v>
      </c>
      <c r="K48" s="55">
        <f>'Filing Fee Form'!L23</f>
        <v>0</v>
      </c>
      <c r="L48" s="350">
        <f>'Annual Financial Report'!B8</f>
        <v>0</v>
      </c>
      <c r="M48" t="s">
        <v>15</v>
      </c>
      <c r="N48" t="s">
        <v>52</v>
      </c>
      <c r="O48" t="s">
        <v>1853</v>
      </c>
      <c r="Q48" s="352">
        <f>'Annual Financial Report'!I67</f>
        <v>0</v>
      </c>
      <c r="R48" s="55"/>
    </row>
    <row r="49" spans="1:18" x14ac:dyDescent="0.2">
      <c r="A49">
        <f>'Filing Fee Form'!B14</f>
        <v>0</v>
      </c>
      <c r="B49" t="str">
        <f>'Filing Fee Form'!C10</f>
        <v/>
      </c>
      <c r="C49" t="str">
        <f>'Filing Fee Form'!C8</f>
        <v/>
      </c>
      <c r="D49" t="str">
        <f>'Filing Fee Form'!C12</f>
        <v/>
      </c>
      <c r="E49">
        <f>'Filing Fee Form'!B16</f>
        <v>0</v>
      </c>
      <c r="F49">
        <f>'Filing Fee Form'!B18</f>
        <v>0</v>
      </c>
      <c r="G49" s="55" t="str">
        <f>'Filing Fee Form'!F18</f>
        <v>MT</v>
      </c>
      <c r="H49">
        <f>'Filing Fee Form'!H18</f>
        <v>0</v>
      </c>
      <c r="I49" s="55">
        <f>'Filing Fee Form'!D21</f>
        <v>0</v>
      </c>
      <c r="J49" s="55">
        <f>'Filing Fee Form'!D23</f>
        <v>0</v>
      </c>
      <c r="K49" s="55">
        <f>'Filing Fee Form'!L23</f>
        <v>0</v>
      </c>
      <c r="L49" s="350">
        <f>'Annual Financial Report'!B8</f>
        <v>0</v>
      </c>
      <c r="M49" t="s">
        <v>15</v>
      </c>
      <c r="N49" t="s">
        <v>1815</v>
      </c>
      <c r="O49" t="s">
        <v>1854</v>
      </c>
      <c r="Q49" s="352">
        <f>'Annual Financial Report'!I68</f>
        <v>0</v>
      </c>
      <c r="R49" s="55"/>
    </row>
    <row r="50" spans="1:18" x14ac:dyDescent="0.2">
      <c r="A50">
        <f>'Filing Fee Form'!B14</f>
        <v>0</v>
      </c>
      <c r="B50" t="str">
        <f>'Filing Fee Form'!C10</f>
        <v/>
      </c>
      <c r="C50" t="str">
        <f>'Filing Fee Form'!C8</f>
        <v/>
      </c>
      <c r="D50" t="str">
        <f>'Filing Fee Form'!C12</f>
        <v/>
      </c>
      <c r="E50">
        <f>'Filing Fee Form'!B16</f>
        <v>0</v>
      </c>
      <c r="F50">
        <f>'Filing Fee Form'!B18</f>
        <v>0</v>
      </c>
      <c r="G50" s="55" t="str">
        <f>'Filing Fee Form'!F18</f>
        <v>MT</v>
      </c>
      <c r="H50">
        <f>'Filing Fee Form'!H18</f>
        <v>0</v>
      </c>
      <c r="I50" s="55">
        <f>'Filing Fee Form'!D21</f>
        <v>0</v>
      </c>
      <c r="J50" s="55">
        <f>'Filing Fee Form'!D23</f>
        <v>0</v>
      </c>
      <c r="K50" s="55">
        <f>'Filing Fee Form'!L23</f>
        <v>0</v>
      </c>
      <c r="L50" s="350">
        <f>'Annual Financial Report'!B8</f>
        <v>0</v>
      </c>
      <c r="M50" t="s">
        <v>15</v>
      </c>
      <c r="N50" t="s">
        <v>51</v>
      </c>
      <c r="Q50" s="352">
        <f>'Annual Financial Report'!I69</f>
        <v>0</v>
      </c>
      <c r="R50" s="55"/>
    </row>
    <row r="51" spans="1:18" x14ac:dyDescent="0.2">
      <c r="A51">
        <f>'Filing Fee Form'!B14</f>
        <v>0</v>
      </c>
      <c r="B51" t="str">
        <f>'Filing Fee Form'!C10</f>
        <v/>
      </c>
      <c r="C51" t="str">
        <f>'Filing Fee Form'!C8</f>
        <v/>
      </c>
      <c r="D51" t="str">
        <f>'Filing Fee Form'!C12</f>
        <v/>
      </c>
      <c r="E51">
        <f>'Filing Fee Form'!B16</f>
        <v>0</v>
      </c>
      <c r="F51">
        <f>'Filing Fee Form'!B18</f>
        <v>0</v>
      </c>
      <c r="G51" s="55" t="str">
        <f>'Filing Fee Form'!F18</f>
        <v>MT</v>
      </c>
      <c r="H51">
        <f>'Filing Fee Form'!H18</f>
        <v>0</v>
      </c>
      <c r="I51" s="55">
        <f>'Filing Fee Form'!D21</f>
        <v>0</v>
      </c>
      <c r="J51" s="55">
        <f>'Filing Fee Form'!D23</f>
        <v>0</v>
      </c>
      <c r="K51" s="55">
        <f>'Filing Fee Form'!L23</f>
        <v>0</v>
      </c>
      <c r="L51" s="350">
        <f>'Annual Financial Report'!B8</f>
        <v>0</v>
      </c>
      <c r="M51" t="s">
        <v>15</v>
      </c>
      <c r="N51" t="s">
        <v>1816</v>
      </c>
      <c r="Q51" s="352">
        <f>'Annual Financial Report'!I70</f>
        <v>0</v>
      </c>
      <c r="R51" s="55"/>
    </row>
    <row r="52" spans="1:18" x14ac:dyDescent="0.2">
      <c r="A52">
        <f>'Filing Fee Form'!B14</f>
        <v>0</v>
      </c>
      <c r="B52" t="str">
        <f>'Filing Fee Form'!C10</f>
        <v/>
      </c>
      <c r="C52" t="str">
        <f>'Filing Fee Form'!C8</f>
        <v/>
      </c>
      <c r="D52" t="str">
        <f>'Filing Fee Form'!C12</f>
        <v/>
      </c>
      <c r="E52">
        <f>'Filing Fee Form'!B16</f>
        <v>0</v>
      </c>
      <c r="F52">
        <f>'Filing Fee Form'!B18</f>
        <v>0</v>
      </c>
      <c r="G52" s="55" t="str">
        <f>'Filing Fee Form'!F18</f>
        <v>MT</v>
      </c>
      <c r="H52">
        <f>'Filing Fee Form'!H18</f>
        <v>0</v>
      </c>
      <c r="I52" s="55">
        <f>'Filing Fee Form'!D21</f>
        <v>0</v>
      </c>
      <c r="J52" s="55">
        <f>'Filing Fee Form'!D23</f>
        <v>0</v>
      </c>
      <c r="K52" s="55">
        <f>'Filing Fee Form'!L23</f>
        <v>0</v>
      </c>
      <c r="L52" s="350">
        <f>'Annual Financial Report'!B8</f>
        <v>0</v>
      </c>
      <c r="M52" t="s">
        <v>15</v>
      </c>
      <c r="N52" t="s">
        <v>1817</v>
      </c>
      <c r="Q52" s="352">
        <f>'Annual Financial Report'!I71</f>
        <v>0</v>
      </c>
      <c r="R52" s="55"/>
    </row>
    <row r="53" spans="1:18" x14ac:dyDescent="0.2">
      <c r="A53">
        <f>'Filing Fee Form'!B14</f>
        <v>0</v>
      </c>
      <c r="B53" t="str">
        <f>'Filing Fee Form'!C10</f>
        <v/>
      </c>
      <c r="C53" t="str">
        <f>'Filing Fee Form'!C8</f>
        <v/>
      </c>
      <c r="D53" t="str">
        <f>'Filing Fee Form'!C12</f>
        <v/>
      </c>
      <c r="E53">
        <f>'Filing Fee Form'!B16</f>
        <v>0</v>
      </c>
      <c r="F53">
        <f>'Filing Fee Form'!B18</f>
        <v>0</v>
      </c>
      <c r="G53" s="55" t="str">
        <f>'Filing Fee Form'!F18</f>
        <v>MT</v>
      </c>
      <c r="H53">
        <f>'Filing Fee Form'!H18</f>
        <v>0</v>
      </c>
      <c r="I53" s="55">
        <f>'Filing Fee Form'!D21</f>
        <v>0</v>
      </c>
      <c r="J53" s="55">
        <f>'Filing Fee Form'!D23</f>
        <v>0</v>
      </c>
      <c r="K53" s="55">
        <f>'Filing Fee Form'!L23</f>
        <v>0</v>
      </c>
      <c r="L53" s="350">
        <f>'Annual Financial Report'!B8</f>
        <v>0</v>
      </c>
      <c r="M53" t="s">
        <v>15</v>
      </c>
      <c r="N53" t="s">
        <v>1818</v>
      </c>
      <c r="O53" t="s">
        <v>1855</v>
      </c>
      <c r="P53" t="str">
        <f>'Annual Financial Report'!C76</f>
        <v>Land:</v>
      </c>
      <c r="Q53" s="352">
        <f>'Annual Financial Report'!G76</f>
        <v>0</v>
      </c>
      <c r="R53" s="55"/>
    </row>
    <row r="54" spans="1:18" x14ac:dyDescent="0.2">
      <c r="A54">
        <f>'Filing Fee Form'!B14</f>
        <v>0</v>
      </c>
      <c r="B54" t="str">
        <f>'Filing Fee Form'!C10</f>
        <v/>
      </c>
      <c r="C54" t="str">
        <f>'Filing Fee Form'!C8</f>
        <v/>
      </c>
      <c r="D54" t="str">
        <f>'Filing Fee Form'!C12</f>
        <v/>
      </c>
      <c r="E54">
        <f>'Filing Fee Form'!B16</f>
        <v>0</v>
      </c>
      <c r="F54">
        <f>'Filing Fee Form'!B18</f>
        <v>0</v>
      </c>
      <c r="G54" s="55" t="str">
        <f>'Filing Fee Form'!F18</f>
        <v>MT</v>
      </c>
      <c r="H54">
        <f>'Filing Fee Form'!H18</f>
        <v>0</v>
      </c>
      <c r="I54" s="55">
        <f>'Filing Fee Form'!D21</f>
        <v>0</v>
      </c>
      <c r="J54" s="55">
        <f>'Filing Fee Form'!D23</f>
        <v>0</v>
      </c>
      <c r="K54" s="55">
        <f>'Filing Fee Form'!L23</f>
        <v>0</v>
      </c>
      <c r="L54" s="350">
        <f>'Annual Financial Report'!B8</f>
        <v>0</v>
      </c>
      <c r="M54" t="s">
        <v>15</v>
      </c>
      <c r="N54" t="s">
        <v>1819</v>
      </c>
      <c r="O54" t="s">
        <v>1855</v>
      </c>
      <c r="P54" t="str">
        <f>'Annual Financial Report'!C77</f>
        <v>Buildings:</v>
      </c>
      <c r="Q54" s="352">
        <f>'Annual Financial Report'!G77</f>
        <v>0</v>
      </c>
      <c r="R54" s="55"/>
    </row>
    <row r="55" spans="1:18" x14ac:dyDescent="0.2">
      <c r="A55">
        <f>'Filing Fee Form'!B14</f>
        <v>0</v>
      </c>
      <c r="B55" t="str">
        <f>'Filing Fee Form'!C10</f>
        <v/>
      </c>
      <c r="C55" t="str">
        <f>'Filing Fee Form'!C8</f>
        <v/>
      </c>
      <c r="D55" t="str">
        <f>'Filing Fee Form'!C12</f>
        <v/>
      </c>
      <c r="E55">
        <f>'Filing Fee Form'!B16</f>
        <v>0</v>
      </c>
      <c r="F55">
        <f>'Filing Fee Form'!B18</f>
        <v>0</v>
      </c>
      <c r="G55" s="55" t="str">
        <f>'Filing Fee Form'!F18</f>
        <v>MT</v>
      </c>
      <c r="H55">
        <f>'Filing Fee Form'!H18</f>
        <v>0</v>
      </c>
      <c r="I55" s="55">
        <f>'Filing Fee Form'!D21</f>
        <v>0</v>
      </c>
      <c r="J55" s="55">
        <f>'Filing Fee Form'!D23</f>
        <v>0</v>
      </c>
      <c r="K55" s="55">
        <f>'Filing Fee Form'!L23</f>
        <v>0</v>
      </c>
      <c r="L55" s="350">
        <f>'Annual Financial Report'!B8</f>
        <v>0</v>
      </c>
      <c r="M55" t="s">
        <v>15</v>
      </c>
      <c r="N55" t="s">
        <v>1820</v>
      </c>
      <c r="O55" t="s">
        <v>1855</v>
      </c>
      <c r="P55" t="str">
        <f>'Annual Financial Report'!C78</f>
        <v>Improvements:</v>
      </c>
      <c r="Q55" s="352">
        <f>'Annual Financial Report'!G78</f>
        <v>0</v>
      </c>
      <c r="R55" s="55"/>
    </row>
    <row r="56" spans="1:18" x14ac:dyDescent="0.2">
      <c r="A56">
        <f>'Filing Fee Form'!B14</f>
        <v>0</v>
      </c>
      <c r="B56" t="str">
        <f>'Filing Fee Form'!C10</f>
        <v/>
      </c>
      <c r="C56" t="str">
        <f>'Filing Fee Form'!C8</f>
        <v/>
      </c>
      <c r="D56" t="str">
        <f>'Filing Fee Form'!C12</f>
        <v/>
      </c>
      <c r="E56">
        <f>'Filing Fee Form'!B16</f>
        <v>0</v>
      </c>
      <c r="F56">
        <f>'Filing Fee Form'!B18</f>
        <v>0</v>
      </c>
      <c r="G56" s="55" t="str">
        <f>'Filing Fee Form'!F18</f>
        <v>MT</v>
      </c>
      <c r="H56">
        <f>'Filing Fee Form'!H18</f>
        <v>0</v>
      </c>
      <c r="I56" s="55">
        <f>'Filing Fee Form'!D21</f>
        <v>0</v>
      </c>
      <c r="J56" s="55">
        <f>'Filing Fee Form'!D23</f>
        <v>0</v>
      </c>
      <c r="K56" s="55">
        <f>'Filing Fee Form'!L23</f>
        <v>0</v>
      </c>
      <c r="L56" s="350">
        <f>'Annual Financial Report'!B8</f>
        <v>0</v>
      </c>
      <c r="M56" t="s">
        <v>15</v>
      </c>
      <c r="N56" t="s">
        <v>1821</v>
      </c>
      <c r="O56" t="s">
        <v>1855</v>
      </c>
      <c r="P56" t="str">
        <f>'Annual Financial Report'!C79</f>
        <v>Vehicles:</v>
      </c>
      <c r="Q56" s="352">
        <f>'Annual Financial Report'!G79</f>
        <v>0</v>
      </c>
      <c r="R56" s="55"/>
    </row>
    <row r="57" spans="1:18" x14ac:dyDescent="0.2">
      <c r="A57">
        <f>'Filing Fee Form'!B14</f>
        <v>0</v>
      </c>
      <c r="B57" t="str">
        <f>'Filing Fee Form'!C10</f>
        <v/>
      </c>
      <c r="C57" t="str">
        <f>'Filing Fee Form'!C8</f>
        <v/>
      </c>
      <c r="D57" t="str">
        <f>'Filing Fee Form'!C12</f>
        <v/>
      </c>
      <c r="E57">
        <f>'Filing Fee Form'!B16</f>
        <v>0</v>
      </c>
      <c r="F57">
        <f>'Filing Fee Form'!B18</f>
        <v>0</v>
      </c>
      <c r="G57" s="55" t="str">
        <f>'Filing Fee Form'!F18</f>
        <v>MT</v>
      </c>
      <c r="H57">
        <f>'Filing Fee Form'!H18</f>
        <v>0</v>
      </c>
      <c r="I57" s="55">
        <f>'Filing Fee Form'!D21</f>
        <v>0</v>
      </c>
      <c r="J57" s="55">
        <f>'Filing Fee Form'!D23</f>
        <v>0</v>
      </c>
      <c r="K57" s="55">
        <f>'Filing Fee Form'!L23</f>
        <v>0</v>
      </c>
      <c r="L57" s="350">
        <f>'Annual Financial Report'!B8</f>
        <v>0</v>
      </c>
      <c r="M57" t="s">
        <v>15</v>
      </c>
      <c r="N57" t="s">
        <v>1821</v>
      </c>
      <c r="O57" t="s">
        <v>1855</v>
      </c>
      <c r="P57">
        <f>'Annual Financial Report'!C80</f>
        <v>0</v>
      </c>
      <c r="Q57" s="352">
        <f>'Annual Financial Report'!G80</f>
        <v>0</v>
      </c>
      <c r="R57" s="55"/>
    </row>
    <row r="58" spans="1:18" x14ac:dyDescent="0.2">
      <c r="A58">
        <f>'Filing Fee Form'!B14</f>
        <v>0</v>
      </c>
      <c r="B58" t="str">
        <f>'Filing Fee Form'!C10</f>
        <v/>
      </c>
      <c r="C58" t="str">
        <f>'Filing Fee Form'!C8</f>
        <v/>
      </c>
      <c r="D58" t="str">
        <f>'Filing Fee Form'!C12</f>
        <v/>
      </c>
      <c r="E58">
        <f>'Filing Fee Form'!B16</f>
        <v>0</v>
      </c>
      <c r="F58">
        <f>'Filing Fee Form'!B18</f>
        <v>0</v>
      </c>
      <c r="G58" s="55" t="str">
        <f>'Filing Fee Form'!F18</f>
        <v>MT</v>
      </c>
      <c r="H58">
        <f>'Filing Fee Form'!H18</f>
        <v>0</v>
      </c>
      <c r="I58" s="55">
        <f>'Filing Fee Form'!D21</f>
        <v>0</v>
      </c>
      <c r="J58" s="55">
        <f>'Filing Fee Form'!D23</f>
        <v>0</v>
      </c>
      <c r="K58" s="55">
        <f>'Filing Fee Form'!L23</f>
        <v>0</v>
      </c>
      <c r="L58" s="350">
        <f>'Annual Financial Report'!B8</f>
        <v>0</v>
      </c>
      <c r="M58" t="s">
        <v>15</v>
      </c>
      <c r="N58" t="s">
        <v>1821</v>
      </c>
      <c r="O58" t="s">
        <v>1855</v>
      </c>
      <c r="P58">
        <f>'Annual Financial Report'!C81</f>
        <v>0</v>
      </c>
      <c r="Q58" s="352">
        <f>'Annual Financial Report'!G81</f>
        <v>0</v>
      </c>
      <c r="R58" s="55"/>
    </row>
    <row r="59" spans="1:18" x14ac:dyDescent="0.2">
      <c r="A59">
        <f>'Filing Fee Form'!B14</f>
        <v>0</v>
      </c>
      <c r="B59" t="str">
        <f>'Filing Fee Form'!C10</f>
        <v/>
      </c>
      <c r="C59" t="str">
        <f>'Filing Fee Form'!C8</f>
        <v/>
      </c>
      <c r="D59" t="str">
        <f>'Filing Fee Form'!C12</f>
        <v/>
      </c>
      <c r="E59">
        <f>'Filing Fee Form'!B16</f>
        <v>0</v>
      </c>
      <c r="F59">
        <f>'Filing Fee Form'!B18</f>
        <v>0</v>
      </c>
      <c r="G59" s="55" t="str">
        <f>'Filing Fee Form'!F18</f>
        <v>MT</v>
      </c>
      <c r="H59">
        <f>'Filing Fee Form'!H18</f>
        <v>0</v>
      </c>
      <c r="I59" s="55">
        <f>'Filing Fee Form'!D21</f>
        <v>0</v>
      </c>
      <c r="J59" s="55">
        <f>'Filing Fee Form'!D23</f>
        <v>0</v>
      </c>
      <c r="K59" s="55">
        <f>'Filing Fee Form'!L23</f>
        <v>0</v>
      </c>
      <c r="L59" s="350">
        <f>'Annual Financial Report'!B8</f>
        <v>0</v>
      </c>
      <c r="M59" t="s">
        <v>15</v>
      </c>
      <c r="N59" t="s">
        <v>1821</v>
      </c>
      <c r="O59" t="s">
        <v>1855</v>
      </c>
      <c r="P59">
        <f>'Annual Financial Report'!C82</f>
        <v>0</v>
      </c>
      <c r="Q59" s="352">
        <f>'Annual Financial Report'!G82</f>
        <v>0</v>
      </c>
      <c r="R59" s="55"/>
    </row>
    <row r="60" spans="1:18" x14ac:dyDescent="0.2">
      <c r="A60">
        <f>'Filing Fee Form'!B14</f>
        <v>0</v>
      </c>
      <c r="B60" t="str">
        <f>'Filing Fee Form'!C10</f>
        <v/>
      </c>
      <c r="C60" t="str">
        <f>'Filing Fee Form'!C8</f>
        <v/>
      </c>
      <c r="D60" t="str">
        <f>'Filing Fee Form'!C12</f>
        <v/>
      </c>
      <c r="E60">
        <f>'Filing Fee Form'!B16</f>
        <v>0</v>
      </c>
      <c r="F60">
        <f>'Filing Fee Form'!B18</f>
        <v>0</v>
      </c>
      <c r="G60" s="55" t="str">
        <f>'Filing Fee Form'!F18</f>
        <v>MT</v>
      </c>
      <c r="H60">
        <f>'Filing Fee Form'!H18</f>
        <v>0</v>
      </c>
      <c r="I60" s="55">
        <f>'Filing Fee Form'!D21</f>
        <v>0</v>
      </c>
      <c r="J60" s="55">
        <f>'Filing Fee Form'!D23</f>
        <v>0</v>
      </c>
      <c r="K60" s="55">
        <f>'Filing Fee Form'!L23</f>
        <v>0</v>
      </c>
      <c r="L60" s="350">
        <f>'Annual Financial Report'!B8</f>
        <v>0</v>
      </c>
      <c r="M60" t="s">
        <v>15</v>
      </c>
      <c r="N60" t="s">
        <v>1822</v>
      </c>
      <c r="O60" t="s">
        <v>1855</v>
      </c>
      <c r="P60" t="str">
        <f>'Annual Financial Report'!C83</f>
        <v xml:space="preserve">Machinery/Equipment:  </v>
      </c>
      <c r="Q60" s="352">
        <f>'Annual Financial Report'!G83</f>
        <v>0</v>
      </c>
      <c r="R60" s="55"/>
    </row>
    <row r="61" spans="1:18" x14ac:dyDescent="0.2">
      <c r="A61">
        <f>'Filing Fee Form'!B14</f>
        <v>0</v>
      </c>
      <c r="B61" t="str">
        <f>'Filing Fee Form'!C10</f>
        <v/>
      </c>
      <c r="C61" t="str">
        <f>'Filing Fee Form'!C8</f>
        <v/>
      </c>
      <c r="D61" t="str">
        <f>'Filing Fee Form'!C12</f>
        <v/>
      </c>
      <c r="E61">
        <f>'Filing Fee Form'!B16</f>
        <v>0</v>
      </c>
      <c r="F61">
        <f>'Filing Fee Form'!B18</f>
        <v>0</v>
      </c>
      <c r="G61" s="55" t="str">
        <f>'Filing Fee Form'!F18</f>
        <v>MT</v>
      </c>
      <c r="H61">
        <f>'Filing Fee Form'!H18</f>
        <v>0</v>
      </c>
      <c r="I61" s="55">
        <f>'Filing Fee Form'!D21</f>
        <v>0</v>
      </c>
      <c r="J61" s="55">
        <f>'Filing Fee Form'!D23</f>
        <v>0</v>
      </c>
      <c r="K61" s="55">
        <f>'Filing Fee Form'!L23</f>
        <v>0</v>
      </c>
      <c r="L61" s="350">
        <f>'Annual Financial Report'!B8</f>
        <v>0</v>
      </c>
      <c r="M61" t="s">
        <v>15</v>
      </c>
      <c r="N61" t="s">
        <v>1822</v>
      </c>
      <c r="O61" t="s">
        <v>1855</v>
      </c>
      <c r="P61">
        <f>'Annual Financial Report'!C84</f>
        <v>0</v>
      </c>
      <c r="Q61" s="352">
        <f>'Annual Financial Report'!G84</f>
        <v>0</v>
      </c>
      <c r="R61" s="55"/>
    </row>
    <row r="62" spans="1:18" x14ac:dyDescent="0.2">
      <c r="A62">
        <f>'Filing Fee Form'!B14</f>
        <v>0</v>
      </c>
      <c r="B62" t="str">
        <f>'Filing Fee Form'!C10</f>
        <v/>
      </c>
      <c r="C62" t="str">
        <f>'Filing Fee Form'!C8</f>
        <v/>
      </c>
      <c r="D62" t="str">
        <f>'Filing Fee Form'!C12</f>
        <v/>
      </c>
      <c r="E62">
        <f>'Filing Fee Form'!B16</f>
        <v>0</v>
      </c>
      <c r="F62">
        <f>'Filing Fee Form'!B18</f>
        <v>0</v>
      </c>
      <c r="G62" s="55" t="str">
        <f>'Filing Fee Form'!F18</f>
        <v>MT</v>
      </c>
      <c r="H62">
        <f>'Filing Fee Form'!H18</f>
        <v>0</v>
      </c>
      <c r="I62" s="55">
        <f>'Filing Fee Form'!D21</f>
        <v>0</v>
      </c>
      <c r="J62" s="55">
        <f>'Filing Fee Form'!D23</f>
        <v>0</v>
      </c>
      <c r="K62" s="55">
        <f>'Filing Fee Form'!L23</f>
        <v>0</v>
      </c>
      <c r="L62" s="350">
        <f>'Annual Financial Report'!B8</f>
        <v>0</v>
      </c>
      <c r="M62" t="s">
        <v>15</v>
      </c>
      <c r="N62" t="s">
        <v>1822</v>
      </c>
      <c r="O62" t="s">
        <v>1855</v>
      </c>
      <c r="P62">
        <f>'Annual Financial Report'!C85</f>
        <v>0</v>
      </c>
      <c r="Q62" s="352">
        <f>'Annual Financial Report'!G85</f>
        <v>0</v>
      </c>
      <c r="R62" s="55"/>
    </row>
    <row r="63" spans="1:18" x14ac:dyDescent="0.2">
      <c r="A63">
        <f>'Filing Fee Form'!B14</f>
        <v>0</v>
      </c>
      <c r="B63" t="str">
        <f>'Filing Fee Form'!C10</f>
        <v/>
      </c>
      <c r="C63" t="str">
        <f>'Filing Fee Form'!C8</f>
        <v/>
      </c>
      <c r="D63" t="str">
        <f>'Filing Fee Form'!C12</f>
        <v/>
      </c>
      <c r="E63">
        <f>'Filing Fee Form'!B16</f>
        <v>0</v>
      </c>
      <c r="F63">
        <f>'Filing Fee Form'!B18</f>
        <v>0</v>
      </c>
      <c r="G63" s="55" t="str">
        <f>'Filing Fee Form'!F18</f>
        <v>MT</v>
      </c>
      <c r="H63">
        <f>'Filing Fee Form'!H18</f>
        <v>0</v>
      </c>
      <c r="I63" s="55">
        <f>'Filing Fee Form'!D21</f>
        <v>0</v>
      </c>
      <c r="J63" s="55">
        <f>'Filing Fee Form'!D23</f>
        <v>0</v>
      </c>
      <c r="K63" s="55">
        <f>'Filing Fee Form'!L23</f>
        <v>0</v>
      </c>
      <c r="L63" s="350">
        <f>'Annual Financial Report'!B8</f>
        <v>0</v>
      </c>
      <c r="M63" t="s">
        <v>15</v>
      </c>
      <c r="N63" t="s">
        <v>1822</v>
      </c>
      <c r="O63" t="s">
        <v>1855</v>
      </c>
      <c r="P63">
        <f>'Annual Financial Report'!C86</f>
        <v>0</v>
      </c>
      <c r="Q63" s="352">
        <f>'Annual Financial Report'!G86</f>
        <v>0</v>
      </c>
      <c r="R63" s="55"/>
    </row>
    <row r="64" spans="1:18" x14ac:dyDescent="0.2">
      <c r="A64">
        <f>'Filing Fee Form'!B14</f>
        <v>0</v>
      </c>
      <c r="B64" t="str">
        <f>'Filing Fee Form'!C10</f>
        <v/>
      </c>
      <c r="C64" t="str">
        <f>'Filing Fee Form'!C8</f>
        <v/>
      </c>
      <c r="D64" t="str">
        <f>'Filing Fee Form'!C12</f>
        <v/>
      </c>
      <c r="E64">
        <f>'Filing Fee Form'!B16</f>
        <v>0</v>
      </c>
      <c r="F64">
        <f>'Filing Fee Form'!B18</f>
        <v>0</v>
      </c>
      <c r="G64" s="55" t="str">
        <f>'Filing Fee Form'!F18</f>
        <v>MT</v>
      </c>
      <c r="H64">
        <f>'Filing Fee Form'!H18</f>
        <v>0</v>
      </c>
      <c r="I64" s="55">
        <f>'Filing Fee Form'!D21</f>
        <v>0</v>
      </c>
      <c r="J64" s="55">
        <f>'Filing Fee Form'!D23</f>
        <v>0</v>
      </c>
      <c r="K64" s="55">
        <f>'Filing Fee Form'!L23</f>
        <v>0</v>
      </c>
      <c r="L64" s="350">
        <f>'Annual Financial Report'!B8</f>
        <v>0</v>
      </c>
      <c r="M64" t="s">
        <v>15</v>
      </c>
      <c r="N64" t="s">
        <v>1823</v>
      </c>
      <c r="O64" t="s">
        <v>1855</v>
      </c>
      <c r="P64" t="str">
        <f>'Annual Financial Report'!C87</f>
        <v>Other:</v>
      </c>
      <c r="Q64" s="352">
        <f>'Annual Financial Report'!G87</f>
        <v>0</v>
      </c>
      <c r="R64" s="55"/>
    </row>
    <row r="65" spans="1:18" x14ac:dyDescent="0.2">
      <c r="A65">
        <f>'Filing Fee Form'!B14</f>
        <v>0</v>
      </c>
      <c r="B65" t="str">
        <f>'Filing Fee Form'!C10</f>
        <v/>
      </c>
      <c r="C65" t="str">
        <f>'Filing Fee Form'!C8</f>
        <v/>
      </c>
      <c r="D65" t="str">
        <f>'Filing Fee Form'!C12</f>
        <v/>
      </c>
      <c r="E65">
        <f>'Filing Fee Form'!B16</f>
        <v>0</v>
      </c>
      <c r="F65">
        <f>'Filing Fee Form'!B18</f>
        <v>0</v>
      </c>
      <c r="G65" s="55" t="str">
        <f>'Filing Fee Form'!F18</f>
        <v>MT</v>
      </c>
      <c r="H65">
        <f>'Filing Fee Form'!H18</f>
        <v>0</v>
      </c>
      <c r="I65" s="55">
        <f>'Filing Fee Form'!D21</f>
        <v>0</v>
      </c>
      <c r="J65" s="55">
        <f>'Filing Fee Form'!D23</f>
        <v>0</v>
      </c>
      <c r="K65" s="55">
        <f>'Filing Fee Form'!L23</f>
        <v>0</v>
      </c>
      <c r="L65" s="350">
        <f>'Annual Financial Report'!B8</f>
        <v>0</v>
      </c>
      <c r="M65" t="s">
        <v>15</v>
      </c>
      <c r="N65" t="s">
        <v>1823</v>
      </c>
      <c r="O65" t="s">
        <v>1855</v>
      </c>
      <c r="P65">
        <f>'Annual Financial Report'!C88</f>
        <v>0</v>
      </c>
      <c r="Q65" s="352">
        <f>'Annual Financial Report'!G88</f>
        <v>0</v>
      </c>
      <c r="R65" s="55"/>
    </row>
    <row r="66" spans="1:18" x14ac:dyDescent="0.2">
      <c r="A66">
        <f>'Filing Fee Form'!B14</f>
        <v>0</v>
      </c>
      <c r="B66" t="str">
        <f>'Filing Fee Form'!C10</f>
        <v/>
      </c>
      <c r="C66" t="str">
        <f>'Filing Fee Form'!C8</f>
        <v/>
      </c>
      <c r="D66" t="str">
        <f>'Filing Fee Form'!C12</f>
        <v/>
      </c>
      <c r="E66">
        <f>'Filing Fee Form'!B16</f>
        <v>0</v>
      </c>
      <c r="F66">
        <f>'Filing Fee Form'!B18</f>
        <v>0</v>
      </c>
      <c r="G66" s="55" t="str">
        <f>'Filing Fee Form'!F18</f>
        <v>MT</v>
      </c>
      <c r="H66">
        <f>'Filing Fee Form'!H18</f>
        <v>0</v>
      </c>
      <c r="I66" s="55">
        <f>'Filing Fee Form'!D21</f>
        <v>0</v>
      </c>
      <c r="J66" s="55">
        <f>'Filing Fee Form'!D23</f>
        <v>0</v>
      </c>
      <c r="K66" s="55">
        <f>'Filing Fee Form'!L23</f>
        <v>0</v>
      </c>
      <c r="L66" s="350">
        <f>'Annual Financial Report'!B8</f>
        <v>0</v>
      </c>
      <c r="M66" t="s">
        <v>15</v>
      </c>
      <c r="N66" t="s">
        <v>1823</v>
      </c>
      <c r="O66" t="s">
        <v>1855</v>
      </c>
      <c r="P66">
        <f>'Annual Financial Report'!C89</f>
        <v>0</v>
      </c>
      <c r="Q66" s="352">
        <f>'Annual Financial Report'!G89</f>
        <v>0</v>
      </c>
      <c r="R66" s="55"/>
    </row>
    <row r="67" spans="1:18" x14ac:dyDescent="0.2">
      <c r="A67">
        <f>'Filing Fee Form'!B14</f>
        <v>0</v>
      </c>
      <c r="B67" t="str">
        <f>'Filing Fee Form'!C10</f>
        <v/>
      </c>
      <c r="C67" t="str">
        <f>'Filing Fee Form'!C8</f>
        <v/>
      </c>
      <c r="D67" t="str">
        <f>'Filing Fee Form'!C12</f>
        <v/>
      </c>
      <c r="E67">
        <f>'Filing Fee Form'!B16</f>
        <v>0</v>
      </c>
      <c r="F67">
        <f>'Filing Fee Form'!B18</f>
        <v>0</v>
      </c>
      <c r="G67" s="55" t="str">
        <f>'Filing Fee Form'!F18</f>
        <v>MT</v>
      </c>
      <c r="H67">
        <f>'Filing Fee Form'!H18</f>
        <v>0</v>
      </c>
      <c r="I67" s="55">
        <f>'Filing Fee Form'!D21</f>
        <v>0</v>
      </c>
      <c r="J67" s="55">
        <f>'Filing Fee Form'!D23</f>
        <v>0</v>
      </c>
      <c r="K67" s="55">
        <f>'Filing Fee Form'!L23</f>
        <v>0</v>
      </c>
      <c r="L67" s="350">
        <f>'Annual Financial Report'!B8</f>
        <v>0</v>
      </c>
      <c r="M67" t="s">
        <v>15</v>
      </c>
      <c r="N67" t="s">
        <v>1823</v>
      </c>
      <c r="O67" t="s">
        <v>1855</v>
      </c>
      <c r="P67">
        <f>'Annual Financial Report'!C90</f>
        <v>0</v>
      </c>
      <c r="Q67" s="352">
        <f>'Annual Financial Report'!G90</f>
        <v>0</v>
      </c>
      <c r="R67" s="55"/>
    </row>
    <row r="68" spans="1:18" x14ac:dyDescent="0.2">
      <c r="A68">
        <f>'Filing Fee Form'!B14</f>
        <v>0</v>
      </c>
      <c r="B68" t="str">
        <f>'Filing Fee Form'!C10</f>
        <v/>
      </c>
      <c r="C68" t="str">
        <f>'Filing Fee Form'!C8</f>
        <v/>
      </c>
      <c r="D68" t="str">
        <f>'Filing Fee Form'!C12</f>
        <v/>
      </c>
      <c r="E68" s="55">
        <f>'Filing Fee Form'!B16</f>
        <v>0</v>
      </c>
      <c r="F68">
        <f>'Filing Fee Form'!B18</f>
        <v>0</v>
      </c>
      <c r="G68" s="55" t="str">
        <f>'Filing Fee Form'!F18</f>
        <v>MT</v>
      </c>
      <c r="H68">
        <f>'Filing Fee Form'!H18</f>
        <v>0</v>
      </c>
      <c r="I68" s="55">
        <f>'Filing Fee Form'!D21</f>
        <v>0</v>
      </c>
      <c r="J68" s="55">
        <f>'Filing Fee Form'!D23</f>
        <v>0</v>
      </c>
      <c r="K68" s="55">
        <f>'Filing Fee Form'!L23</f>
        <v>0</v>
      </c>
      <c r="L68" s="350">
        <f>'Annual Financial Report'!B8</f>
        <v>0</v>
      </c>
      <c r="M68" t="s">
        <v>15</v>
      </c>
      <c r="N68" t="s">
        <v>1824</v>
      </c>
      <c r="O68" t="s">
        <v>1855</v>
      </c>
      <c r="P68" t="str">
        <f>'Annual Financial Report'!C91</f>
        <v>Allowance for Depreciation (enter as a negative)</v>
      </c>
      <c r="Q68" s="352">
        <f>'Annual Financial Report'!G91</f>
        <v>0</v>
      </c>
      <c r="R68" s="55"/>
    </row>
    <row r="69" spans="1:18" x14ac:dyDescent="0.2">
      <c r="A69">
        <f>'Filing Fee Form'!B14</f>
        <v>0</v>
      </c>
      <c r="B69" t="str">
        <f>'Filing Fee Form'!C10</f>
        <v/>
      </c>
      <c r="C69" t="str">
        <f>'Filing Fee Form'!C8</f>
        <v/>
      </c>
      <c r="D69" t="str">
        <f>'Filing Fee Form'!C12</f>
        <v/>
      </c>
      <c r="E69">
        <f>'Filing Fee Form'!B16</f>
        <v>0</v>
      </c>
      <c r="F69">
        <f>'Filing Fee Form'!B18</f>
        <v>0</v>
      </c>
      <c r="G69" s="55" t="str">
        <f>'Filing Fee Form'!F18</f>
        <v>MT</v>
      </c>
      <c r="H69">
        <f>'Filing Fee Form'!H18</f>
        <v>0</v>
      </c>
      <c r="I69" s="55">
        <f>'Filing Fee Form'!D21</f>
        <v>0</v>
      </c>
      <c r="J69" s="55">
        <f>'Filing Fee Form'!D23</f>
        <v>0</v>
      </c>
      <c r="K69" s="55">
        <f>'Filing Fee Form'!L23</f>
        <v>0</v>
      </c>
      <c r="L69" s="350">
        <f>'Annual Financial Report'!B8</f>
        <v>0</v>
      </c>
      <c r="M69" t="s">
        <v>16</v>
      </c>
      <c r="N69" t="s">
        <v>16</v>
      </c>
      <c r="O69" t="s">
        <v>1856</v>
      </c>
      <c r="P69" t="str">
        <f>'Annual Financial Report'!C97 &amp;"-"&amp; 'Annual Financial Report'!E97</f>
        <v>-</v>
      </c>
      <c r="Q69" s="352">
        <f>'Annual Financial Report'!G97</f>
        <v>0</v>
      </c>
      <c r="R69" s="55"/>
    </row>
    <row r="70" spans="1:18" x14ac:dyDescent="0.2">
      <c r="A70">
        <f>'Filing Fee Form'!B14</f>
        <v>0</v>
      </c>
      <c r="B70" t="str">
        <f>'Filing Fee Form'!C10</f>
        <v/>
      </c>
      <c r="C70" t="str">
        <f>'Filing Fee Form'!C8</f>
        <v/>
      </c>
      <c r="D70" t="str">
        <f>'Filing Fee Form'!C12</f>
        <v/>
      </c>
      <c r="E70">
        <f>'Filing Fee Form'!B16</f>
        <v>0</v>
      </c>
      <c r="F70">
        <f>'Filing Fee Form'!B18</f>
        <v>0</v>
      </c>
      <c r="G70" s="55" t="str">
        <f>'Filing Fee Form'!F18</f>
        <v>MT</v>
      </c>
      <c r="H70">
        <f>'Filing Fee Form'!H18</f>
        <v>0</v>
      </c>
      <c r="I70" s="55">
        <f>'Filing Fee Form'!D21</f>
        <v>0</v>
      </c>
      <c r="J70" s="55">
        <f>'Filing Fee Form'!D23</f>
        <v>0</v>
      </c>
      <c r="K70" s="55">
        <f>'Filing Fee Form'!L23</f>
        <v>0</v>
      </c>
      <c r="L70" s="350">
        <f>'Annual Financial Report'!B8</f>
        <v>0</v>
      </c>
      <c r="M70" t="s">
        <v>16</v>
      </c>
      <c r="N70" t="s">
        <v>16</v>
      </c>
      <c r="O70" t="s">
        <v>1856</v>
      </c>
      <c r="P70" t="str">
        <f>'Annual Financial Report'!C98 &amp;"-"&amp; 'Annual Financial Report'!E98</f>
        <v>-</v>
      </c>
      <c r="Q70" s="352">
        <f>'Annual Financial Report'!G98</f>
        <v>0</v>
      </c>
      <c r="R70" s="55"/>
    </row>
    <row r="71" spans="1:18" x14ac:dyDescent="0.2">
      <c r="A71">
        <f>'Filing Fee Form'!B14</f>
        <v>0</v>
      </c>
      <c r="B71" t="str">
        <f>'Filing Fee Form'!C10</f>
        <v/>
      </c>
      <c r="C71" t="str">
        <f>'Filing Fee Form'!C8</f>
        <v/>
      </c>
      <c r="D71" t="str">
        <f>'Filing Fee Form'!C12</f>
        <v/>
      </c>
      <c r="E71">
        <f>'Filing Fee Form'!B16</f>
        <v>0</v>
      </c>
      <c r="F71">
        <f>'Filing Fee Form'!B18</f>
        <v>0</v>
      </c>
      <c r="G71" s="55" t="str">
        <f>'Filing Fee Form'!F18</f>
        <v>MT</v>
      </c>
      <c r="H71">
        <f>'Filing Fee Form'!H18</f>
        <v>0</v>
      </c>
      <c r="I71" s="55">
        <f>'Filing Fee Form'!D21</f>
        <v>0</v>
      </c>
      <c r="J71" s="55">
        <f>'Filing Fee Form'!D23</f>
        <v>0</v>
      </c>
      <c r="K71" s="55">
        <f>'Filing Fee Form'!L23</f>
        <v>0</v>
      </c>
      <c r="L71" s="350">
        <f>'Annual Financial Report'!B8</f>
        <v>0</v>
      </c>
      <c r="M71" t="s">
        <v>1838</v>
      </c>
      <c r="N71" t="s">
        <v>1825</v>
      </c>
      <c r="P71">
        <f>'Annual Financial Report'!C105</f>
        <v>0</v>
      </c>
      <c r="Q71" s="352">
        <f>'Annual Financial Report'!G105</f>
        <v>0</v>
      </c>
      <c r="R71" s="55"/>
    </row>
    <row r="72" spans="1:18" x14ac:dyDescent="0.2">
      <c r="A72">
        <f>'Filing Fee Form'!B14</f>
        <v>0</v>
      </c>
      <c r="B72" t="str">
        <f>'Filing Fee Form'!C10</f>
        <v/>
      </c>
      <c r="C72" t="str">
        <f>'Filing Fee Form'!C8</f>
        <v/>
      </c>
      <c r="D72" t="str">
        <f>'Filing Fee Form'!C12</f>
        <v/>
      </c>
      <c r="E72">
        <f>'Filing Fee Form'!B16</f>
        <v>0</v>
      </c>
      <c r="F72">
        <f>'Filing Fee Form'!B18</f>
        <v>0</v>
      </c>
      <c r="G72" s="55" t="str">
        <f>'Filing Fee Form'!F18</f>
        <v>MT</v>
      </c>
      <c r="H72">
        <f>'Filing Fee Form'!H18</f>
        <v>0</v>
      </c>
      <c r="I72" s="55">
        <f>'Filing Fee Form'!D21</f>
        <v>0</v>
      </c>
      <c r="J72" s="55">
        <f>'Filing Fee Form'!D23</f>
        <v>0</v>
      </c>
      <c r="K72" s="55">
        <f>'Filing Fee Form'!L23</f>
        <v>0</v>
      </c>
      <c r="L72" s="350">
        <f>'Annual Financial Report'!B8</f>
        <v>0</v>
      </c>
      <c r="M72" t="s">
        <v>1838</v>
      </c>
      <c r="N72" t="s">
        <v>1825</v>
      </c>
      <c r="P72">
        <f>'Annual Financial Report'!C106</f>
        <v>0</v>
      </c>
      <c r="Q72" s="352">
        <f>'Annual Financial Report'!G106</f>
        <v>0</v>
      </c>
      <c r="R72" s="55"/>
    </row>
    <row r="73" spans="1:18" x14ac:dyDescent="0.2">
      <c r="A73">
        <f>'Filing Fee Form'!B14</f>
        <v>0</v>
      </c>
      <c r="B73" t="str">
        <f>'Filing Fee Form'!C10</f>
        <v/>
      </c>
      <c r="C73" t="str">
        <f>'Filing Fee Form'!C8</f>
        <v/>
      </c>
      <c r="D73" t="str">
        <f>'Filing Fee Form'!C12</f>
        <v/>
      </c>
      <c r="E73">
        <f>'Filing Fee Form'!B16</f>
        <v>0</v>
      </c>
      <c r="F73">
        <f>'Filing Fee Form'!B18</f>
        <v>0</v>
      </c>
      <c r="G73" s="55" t="str">
        <f>'Filing Fee Form'!F18</f>
        <v>MT</v>
      </c>
      <c r="H73">
        <f>'Filing Fee Form'!H18</f>
        <v>0</v>
      </c>
      <c r="I73" s="55">
        <f>'Filing Fee Form'!D21</f>
        <v>0</v>
      </c>
      <c r="J73" s="55">
        <f>'Filing Fee Form'!D23</f>
        <v>0</v>
      </c>
      <c r="K73" s="55">
        <f>'Filing Fee Form'!L23</f>
        <v>0</v>
      </c>
      <c r="L73" s="350">
        <f>'Annual Financial Report'!B8</f>
        <v>0</v>
      </c>
      <c r="M73" t="s">
        <v>1826</v>
      </c>
      <c r="N73" t="s">
        <v>1826</v>
      </c>
      <c r="P73">
        <f>'Annual Financial Report'!C113</f>
        <v>0</v>
      </c>
      <c r="Q73" s="352">
        <f>'Annual Financial Report'!G113</f>
        <v>0</v>
      </c>
      <c r="R73" s="55"/>
    </row>
    <row r="74" spans="1:18" x14ac:dyDescent="0.2">
      <c r="A74">
        <f>'Filing Fee Form'!B14</f>
        <v>0</v>
      </c>
      <c r="B74" t="str">
        <f>'Filing Fee Form'!C10</f>
        <v/>
      </c>
      <c r="C74" t="str">
        <f>'Filing Fee Form'!C8</f>
        <v/>
      </c>
      <c r="D74" t="str">
        <f>'Filing Fee Form'!C12</f>
        <v/>
      </c>
      <c r="E74">
        <f>'Filing Fee Form'!B16</f>
        <v>0</v>
      </c>
      <c r="F74">
        <f>'Filing Fee Form'!B18</f>
        <v>0</v>
      </c>
      <c r="G74" s="55" t="str">
        <f>'Filing Fee Form'!F18</f>
        <v>MT</v>
      </c>
      <c r="H74">
        <f>'Filing Fee Form'!H18</f>
        <v>0</v>
      </c>
      <c r="I74" s="55">
        <f>'Filing Fee Form'!D21</f>
        <v>0</v>
      </c>
      <c r="J74" s="55">
        <f>'Filing Fee Form'!D23</f>
        <v>0</v>
      </c>
      <c r="K74" s="55">
        <f>'Filing Fee Form'!L23</f>
        <v>0</v>
      </c>
      <c r="L74" s="350">
        <f>'Annual Financial Report'!B8</f>
        <v>0</v>
      </c>
      <c r="M74" t="s">
        <v>1826</v>
      </c>
      <c r="N74" t="s">
        <v>1826</v>
      </c>
      <c r="P74">
        <f>'Annual Financial Report'!C114</f>
        <v>0</v>
      </c>
      <c r="Q74" s="352">
        <f>'Annual Financial Report'!G114</f>
        <v>0</v>
      </c>
      <c r="R74"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15"/>
  <sheetViews>
    <sheetView workbookViewId="0">
      <selection activeCell="B7" sqref="B7"/>
    </sheetView>
  </sheetViews>
  <sheetFormatPr defaultColWidth="9.140625" defaultRowHeight="15" x14ac:dyDescent="0.25"/>
  <cols>
    <col min="1" max="1" width="3.85546875" style="331" customWidth="1"/>
    <col min="2" max="2" width="83" style="331" bestFit="1" customWidth="1"/>
    <col min="3" max="16384" width="9.140625" style="331"/>
  </cols>
  <sheetData>
    <row r="2" spans="1:3" x14ac:dyDescent="0.25">
      <c r="B2" s="347" t="s">
        <v>1775</v>
      </c>
    </row>
    <row r="3" spans="1:3" x14ac:dyDescent="0.25">
      <c r="A3" s="331">
        <v>1</v>
      </c>
      <c r="B3" s="346" t="s">
        <v>1776</v>
      </c>
      <c r="C3" s="346" t="s">
        <v>1777</v>
      </c>
    </row>
    <row r="4" spans="1:3" x14ac:dyDescent="0.25">
      <c r="A4" s="331">
        <v>2</v>
      </c>
      <c r="B4" s="346" t="s">
        <v>1778</v>
      </c>
      <c r="C4" s="346" t="s">
        <v>1777</v>
      </c>
    </row>
    <row r="5" spans="1:3" x14ac:dyDescent="0.25">
      <c r="A5" s="331">
        <v>3</v>
      </c>
      <c r="B5" s="346" t="s">
        <v>1779</v>
      </c>
      <c r="C5" s="346" t="s">
        <v>1777</v>
      </c>
    </row>
    <row r="10" spans="1:3" x14ac:dyDescent="0.25">
      <c r="B10" s="332" t="s">
        <v>1198</v>
      </c>
    </row>
    <row r="11" spans="1:3" x14ac:dyDescent="0.25">
      <c r="A11" s="331">
        <v>1</v>
      </c>
      <c r="B11" s="333" t="s">
        <v>1203</v>
      </c>
    </row>
    <row r="12" spans="1:3" x14ac:dyDescent="0.25">
      <c r="A12" s="331">
        <v>2</v>
      </c>
      <c r="B12" s="331" t="s">
        <v>1196</v>
      </c>
    </row>
    <row r="13" spans="1:3" x14ac:dyDescent="0.25">
      <c r="A13" s="331">
        <v>3</v>
      </c>
      <c r="B13" s="331" t="s">
        <v>1197</v>
      </c>
    </row>
    <row r="14" spans="1:3" x14ac:dyDescent="0.25">
      <c r="A14" s="331">
        <v>4</v>
      </c>
      <c r="B14" s="333" t="s">
        <v>1200</v>
      </c>
    </row>
    <row r="15" spans="1:3" x14ac:dyDescent="0.25">
      <c r="A15" s="331">
        <v>5</v>
      </c>
      <c r="B15" s="334" t="s">
        <v>1206</v>
      </c>
    </row>
  </sheetData>
  <sheetProtection algorithmName="SHA-512" hashValue="h+36jXgDkq9iHDSFCUiU5Wxi4Z+zWWCehyxvgqsOo/2/qkmjDiCa1EBKWUc0X9nIn1rgwrMm0YcEqHFnhU+qyg==" saltValue="qUd6xIkR3XJdtgp3YY+nHw=="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H736"/>
  <sheetViews>
    <sheetView workbookViewId="0">
      <pane ySplit="1" topLeftCell="A2" activePane="bottomLeft" state="frozen"/>
      <selection pane="bottomLeft" activeCell="A2" sqref="A2"/>
    </sheetView>
  </sheetViews>
  <sheetFormatPr defaultRowHeight="12.75" x14ac:dyDescent="0.2"/>
  <cols>
    <col min="1" max="1" width="61.42578125" bestFit="1" customWidth="1"/>
    <col min="2" max="2" width="20.42578125" bestFit="1" customWidth="1"/>
    <col min="3" max="3" width="44.5703125" bestFit="1" customWidth="1"/>
    <col min="4" max="4" width="21.85546875" bestFit="1" customWidth="1"/>
    <col min="5" max="5" width="10.7109375" bestFit="1" customWidth="1"/>
  </cols>
  <sheetData>
    <row r="1" spans="1:8" ht="15" x14ac:dyDescent="0.25">
      <c r="A1" s="338" t="s">
        <v>20</v>
      </c>
      <c r="B1" s="338" t="s">
        <v>1249</v>
      </c>
      <c r="C1" s="338" t="s">
        <v>1250</v>
      </c>
      <c r="D1" s="338" t="s">
        <v>1251</v>
      </c>
      <c r="E1" s="338" t="s">
        <v>1113</v>
      </c>
    </row>
    <row r="2" spans="1:8" ht="15" x14ac:dyDescent="0.25">
      <c r="A2" s="339" t="s">
        <v>112</v>
      </c>
      <c r="B2" s="339" t="s">
        <v>1252</v>
      </c>
      <c r="C2" s="339" t="s">
        <v>1253</v>
      </c>
      <c r="D2" s="339" t="s">
        <v>1254</v>
      </c>
      <c r="E2" s="340">
        <v>45838</v>
      </c>
      <c r="H2" s="55" t="s">
        <v>1787</v>
      </c>
    </row>
    <row r="3" spans="1:8" ht="15" x14ac:dyDescent="0.25">
      <c r="A3" s="339" t="s">
        <v>113</v>
      </c>
      <c r="B3" s="339" t="s">
        <v>1255</v>
      </c>
      <c r="C3" s="339" t="s">
        <v>1256</v>
      </c>
      <c r="D3" s="339" t="s">
        <v>114</v>
      </c>
      <c r="E3" s="340">
        <v>45838</v>
      </c>
      <c r="H3" s="55" t="s">
        <v>1857</v>
      </c>
    </row>
    <row r="4" spans="1:8" ht="15" x14ac:dyDescent="0.25">
      <c r="A4" s="339" t="s">
        <v>115</v>
      </c>
      <c r="B4" s="339" t="s">
        <v>1255</v>
      </c>
      <c r="C4" s="339" t="s">
        <v>1253</v>
      </c>
      <c r="D4" s="339" t="s">
        <v>1257</v>
      </c>
      <c r="E4" s="340">
        <v>46022</v>
      </c>
      <c r="H4" s="55" t="s">
        <v>1858</v>
      </c>
    </row>
    <row r="5" spans="1:8" ht="15" x14ac:dyDescent="0.25">
      <c r="A5" s="339" t="s">
        <v>116</v>
      </c>
      <c r="B5" s="339" t="s">
        <v>1258</v>
      </c>
      <c r="C5" s="339" t="s">
        <v>1256</v>
      </c>
      <c r="D5" s="339" t="s">
        <v>117</v>
      </c>
      <c r="E5" s="340">
        <v>45838</v>
      </c>
      <c r="H5" t="s">
        <v>1780</v>
      </c>
    </row>
    <row r="6" spans="1:8" ht="15" x14ac:dyDescent="0.25">
      <c r="A6" s="339" t="s">
        <v>118</v>
      </c>
      <c r="B6" s="339" t="s">
        <v>1259</v>
      </c>
      <c r="C6" s="339" t="s">
        <v>1260</v>
      </c>
      <c r="D6" s="339" t="s">
        <v>119</v>
      </c>
      <c r="E6" s="340">
        <v>45838</v>
      </c>
      <c r="H6" t="s">
        <v>1781</v>
      </c>
    </row>
    <row r="7" spans="1:8" ht="15" x14ac:dyDescent="0.25">
      <c r="A7" s="339" t="s">
        <v>120</v>
      </c>
      <c r="B7" s="339" t="s">
        <v>1252</v>
      </c>
      <c r="C7" s="339" t="s">
        <v>1253</v>
      </c>
      <c r="D7" s="339" t="s">
        <v>1261</v>
      </c>
      <c r="E7" s="340">
        <v>46022</v>
      </c>
      <c r="H7" t="s">
        <v>1782</v>
      </c>
    </row>
    <row r="8" spans="1:8" ht="15" x14ac:dyDescent="0.25">
      <c r="A8" s="339" t="s">
        <v>121</v>
      </c>
      <c r="B8" s="339" t="s">
        <v>1252</v>
      </c>
      <c r="C8" s="339" t="s">
        <v>1256</v>
      </c>
      <c r="D8" s="339" t="s">
        <v>122</v>
      </c>
      <c r="E8" s="340">
        <v>45838</v>
      </c>
      <c r="H8" t="s">
        <v>1783</v>
      </c>
    </row>
    <row r="9" spans="1:8" ht="15" x14ac:dyDescent="0.25">
      <c r="A9" s="339" t="s">
        <v>123</v>
      </c>
      <c r="B9" s="339" t="s">
        <v>1262</v>
      </c>
      <c r="C9" s="339" t="s">
        <v>1253</v>
      </c>
      <c r="D9" s="339" t="s">
        <v>1263</v>
      </c>
      <c r="E9" s="340">
        <v>46022</v>
      </c>
      <c r="H9" t="s">
        <v>1784</v>
      </c>
    </row>
    <row r="10" spans="1:8" ht="15" x14ac:dyDescent="0.25">
      <c r="A10" s="339" t="s">
        <v>124</v>
      </c>
      <c r="B10" s="339" t="s">
        <v>1264</v>
      </c>
      <c r="C10" s="339" t="s">
        <v>1256</v>
      </c>
      <c r="D10" s="339" t="s">
        <v>125</v>
      </c>
      <c r="E10" s="340">
        <v>45838</v>
      </c>
      <c r="H10" t="s">
        <v>1785</v>
      </c>
    </row>
    <row r="11" spans="1:8" ht="15" x14ac:dyDescent="0.25">
      <c r="A11" s="339" t="s">
        <v>126</v>
      </c>
      <c r="B11" s="339" t="s">
        <v>1264</v>
      </c>
      <c r="C11" s="339" t="s">
        <v>1253</v>
      </c>
      <c r="D11" s="339" t="s">
        <v>1265</v>
      </c>
      <c r="E11" s="340">
        <v>45838</v>
      </c>
      <c r="H11" t="s">
        <v>1786</v>
      </c>
    </row>
    <row r="12" spans="1:8" ht="15" x14ac:dyDescent="0.25">
      <c r="A12" s="339" t="s">
        <v>127</v>
      </c>
      <c r="B12" s="339" t="s">
        <v>1266</v>
      </c>
      <c r="C12" s="339" t="s">
        <v>1256</v>
      </c>
      <c r="D12" s="339" t="s">
        <v>128</v>
      </c>
      <c r="E12" s="340">
        <v>45838</v>
      </c>
    </row>
    <row r="13" spans="1:8" ht="15" x14ac:dyDescent="0.25">
      <c r="A13" s="339" t="s">
        <v>129</v>
      </c>
      <c r="B13" s="339" t="s">
        <v>1266</v>
      </c>
      <c r="C13" s="339" t="s">
        <v>1253</v>
      </c>
      <c r="D13" s="339" t="s">
        <v>1267</v>
      </c>
      <c r="E13" s="340">
        <v>46022</v>
      </c>
    </row>
    <row r="14" spans="1:8" ht="15" x14ac:dyDescent="0.25">
      <c r="A14" s="339" t="s">
        <v>130</v>
      </c>
      <c r="B14" s="339" t="s">
        <v>1268</v>
      </c>
      <c r="C14" s="339" t="s">
        <v>1269</v>
      </c>
      <c r="D14" s="339" t="s">
        <v>131</v>
      </c>
      <c r="E14" s="340">
        <v>45838</v>
      </c>
    </row>
    <row r="15" spans="1:8" ht="15" x14ac:dyDescent="0.25">
      <c r="A15" s="339" t="s">
        <v>132</v>
      </c>
      <c r="B15" s="339" t="s">
        <v>1268</v>
      </c>
      <c r="C15" s="339" t="s">
        <v>1270</v>
      </c>
      <c r="D15" s="339" t="s">
        <v>1271</v>
      </c>
      <c r="E15" s="340">
        <v>45838</v>
      </c>
    </row>
    <row r="16" spans="1:8" ht="15" x14ac:dyDescent="0.25">
      <c r="A16" s="339" t="s">
        <v>133</v>
      </c>
      <c r="B16" s="339" t="s">
        <v>1268</v>
      </c>
      <c r="C16" s="339" t="s">
        <v>1256</v>
      </c>
      <c r="D16" s="339" t="s">
        <v>134</v>
      </c>
      <c r="E16" s="340">
        <v>45838</v>
      </c>
    </row>
    <row r="17" spans="1:5" ht="15" x14ac:dyDescent="0.25">
      <c r="A17" s="339" t="s">
        <v>135</v>
      </c>
      <c r="B17" s="339" t="s">
        <v>1268</v>
      </c>
      <c r="C17" s="339" t="s">
        <v>1253</v>
      </c>
      <c r="D17" s="339" t="s">
        <v>1272</v>
      </c>
      <c r="E17" s="340">
        <v>45838</v>
      </c>
    </row>
    <row r="18" spans="1:5" ht="15" x14ac:dyDescent="0.25">
      <c r="A18" s="339" t="s">
        <v>136</v>
      </c>
      <c r="B18" s="339" t="s">
        <v>1273</v>
      </c>
      <c r="C18" s="339" t="s">
        <v>1256</v>
      </c>
      <c r="D18" s="339" t="s">
        <v>137</v>
      </c>
      <c r="E18" s="340">
        <v>45838</v>
      </c>
    </row>
    <row r="19" spans="1:5" ht="15" x14ac:dyDescent="0.25">
      <c r="A19" s="339" t="s">
        <v>138</v>
      </c>
      <c r="B19" s="339" t="s">
        <v>1274</v>
      </c>
      <c r="C19" s="339" t="s">
        <v>1256</v>
      </c>
      <c r="D19" s="339" t="s">
        <v>139</v>
      </c>
      <c r="E19" s="340">
        <v>45838</v>
      </c>
    </row>
    <row r="20" spans="1:5" ht="15" x14ac:dyDescent="0.25">
      <c r="A20" s="339" t="s">
        <v>140</v>
      </c>
      <c r="B20" s="339" t="s">
        <v>1275</v>
      </c>
      <c r="C20" s="339" t="s">
        <v>1256</v>
      </c>
      <c r="D20" s="339" t="s">
        <v>141</v>
      </c>
      <c r="E20" s="340">
        <v>45838</v>
      </c>
    </row>
    <row r="21" spans="1:5" ht="15" x14ac:dyDescent="0.25">
      <c r="A21" s="339" t="s">
        <v>142</v>
      </c>
      <c r="B21" s="339" t="s">
        <v>1275</v>
      </c>
      <c r="C21" s="339" t="s">
        <v>1276</v>
      </c>
      <c r="D21" s="339" t="s">
        <v>1277</v>
      </c>
      <c r="E21" s="340">
        <v>45838</v>
      </c>
    </row>
    <row r="22" spans="1:5" ht="15" x14ac:dyDescent="0.25">
      <c r="A22" s="339" t="s">
        <v>143</v>
      </c>
      <c r="B22" s="339" t="s">
        <v>1278</v>
      </c>
      <c r="C22" s="339" t="s">
        <v>1279</v>
      </c>
      <c r="D22" s="339" t="s">
        <v>1280</v>
      </c>
      <c r="E22" s="340">
        <v>45777</v>
      </c>
    </row>
    <row r="23" spans="1:5" ht="15" x14ac:dyDescent="0.25">
      <c r="A23" s="339" t="s">
        <v>144</v>
      </c>
      <c r="B23" s="339" t="s">
        <v>1281</v>
      </c>
      <c r="C23" s="339" t="s">
        <v>1256</v>
      </c>
      <c r="D23" s="339" t="s">
        <v>145</v>
      </c>
      <c r="E23" s="340">
        <v>45838</v>
      </c>
    </row>
    <row r="24" spans="1:5" ht="15" x14ac:dyDescent="0.25">
      <c r="A24" s="339" t="s">
        <v>146</v>
      </c>
      <c r="B24" s="339" t="s">
        <v>1281</v>
      </c>
      <c r="C24" s="339" t="s">
        <v>1276</v>
      </c>
      <c r="D24" s="339" t="s">
        <v>1282</v>
      </c>
      <c r="E24" s="340">
        <v>45838</v>
      </c>
    </row>
    <row r="25" spans="1:5" ht="15" x14ac:dyDescent="0.25">
      <c r="A25" s="339" t="s">
        <v>147</v>
      </c>
      <c r="B25" s="339" t="s">
        <v>1281</v>
      </c>
      <c r="C25" s="339" t="s">
        <v>1253</v>
      </c>
      <c r="D25" s="339" t="s">
        <v>1283</v>
      </c>
      <c r="E25" s="340">
        <v>46022</v>
      </c>
    </row>
    <row r="26" spans="1:5" ht="15" x14ac:dyDescent="0.25">
      <c r="A26" s="339" t="s">
        <v>148</v>
      </c>
      <c r="B26" s="339" t="s">
        <v>1268</v>
      </c>
      <c r="C26" s="339" t="s">
        <v>1256</v>
      </c>
      <c r="D26" s="339" t="s">
        <v>149</v>
      </c>
      <c r="E26" s="340">
        <v>45838</v>
      </c>
    </row>
    <row r="27" spans="1:5" ht="15" x14ac:dyDescent="0.25">
      <c r="A27" s="339" t="s">
        <v>150</v>
      </c>
      <c r="B27" s="339" t="s">
        <v>1255</v>
      </c>
      <c r="C27" s="339" t="s">
        <v>1284</v>
      </c>
      <c r="D27" s="339" t="s">
        <v>1285</v>
      </c>
      <c r="E27" s="340">
        <v>45838</v>
      </c>
    </row>
    <row r="28" spans="1:5" ht="15" x14ac:dyDescent="0.25">
      <c r="A28" s="339" t="s">
        <v>151</v>
      </c>
      <c r="B28" s="339" t="s">
        <v>1286</v>
      </c>
      <c r="C28" s="339" t="s">
        <v>1256</v>
      </c>
      <c r="D28" s="339" t="s">
        <v>152</v>
      </c>
      <c r="E28" s="340">
        <v>45838</v>
      </c>
    </row>
    <row r="29" spans="1:5" ht="15" x14ac:dyDescent="0.25">
      <c r="A29" s="339" t="s">
        <v>153</v>
      </c>
      <c r="B29" s="339" t="s">
        <v>1287</v>
      </c>
      <c r="C29" s="339" t="s">
        <v>1288</v>
      </c>
      <c r="D29" s="339" t="s">
        <v>1289</v>
      </c>
      <c r="E29" s="340">
        <v>45838</v>
      </c>
    </row>
    <row r="30" spans="1:5" ht="15" x14ac:dyDescent="0.25">
      <c r="A30" s="339" t="s">
        <v>154</v>
      </c>
      <c r="B30" s="339" t="s">
        <v>1287</v>
      </c>
      <c r="C30" s="339" t="s">
        <v>1290</v>
      </c>
      <c r="D30" s="339" t="s">
        <v>1291</v>
      </c>
      <c r="E30" s="340">
        <v>45838</v>
      </c>
    </row>
    <row r="31" spans="1:5" ht="15" x14ac:dyDescent="0.25">
      <c r="A31" s="339" t="s">
        <v>155</v>
      </c>
      <c r="B31" s="339" t="s">
        <v>1287</v>
      </c>
      <c r="C31" s="339" t="s">
        <v>1256</v>
      </c>
      <c r="D31" s="339" t="s">
        <v>156</v>
      </c>
      <c r="E31" s="340">
        <v>45838</v>
      </c>
    </row>
    <row r="32" spans="1:5" ht="15" x14ac:dyDescent="0.25">
      <c r="A32" s="339" t="s">
        <v>157</v>
      </c>
      <c r="B32" s="339" t="s">
        <v>1287</v>
      </c>
      <c r="C32" s="339" t="s">
        <v>1253</v>
      </c>
      <c r="D32" s="339" t="s">
        <v>1292</v>
      </c>
      <c r="E32" s="340">
        <v>45838</v>
      </c>
    </row>
    <row r="33" spans="1:5" ht="15" x14ac:dyDescent="0.25">
      <c r="A33" s="339" t="s">
        <v>158</v>
      </c>
      <c r="B33" s="339" t="s">
        <v>1293</v>
      </c>
      <c r="C33" s="339" t="s">
        <v>1269</v>
      </c>
      <c r="D33" s="339" t="s">
        <v>159</v>
      </c>
      <c r="E33" s="340">
        <v>45838</v>
      </c>
    </row>
    <row r="34" spans="1:5" ht="15" x14ac:dyDescent="0.25">
      <c r="A34" s="339" t="s">
        <v>160</v>
      </c>
      <c r="B34" s="339" t="s">
        <v>1293</v>
      </c>
      <c r="C34" s="339" t="s">
        <v>1256</v>
      </c>
      <c r="D34" s="339" t="s">
        <v>161</v>
      </c>
      <c r="E34" s="340">
        <v>45838</v>
      </c>
    </row>
    <row r="35" spans="1:5" ht="15" x14ac:dyDescent="0.25">
      <c r="A35" s="339" t="s">
        <v>162</v>
      </c>
      <c r="B35" s="339" t="s">
        <v>1293</v>
      </c>
      <c r="C35" s="339" t="s">
        <v>1253</v>
      </c>
      <c r="D35" s="339" t="s">
        <v>1294</v>
      </c>
      <c r="E35" s="340">
        <v>46022</v>
      </c>
    </row>
    <row r="36" spans="1:5" ht="15" x14ac:dyDescent="0.25">
      <c r="A36" s="339" t="s">
        <v>163</v>
      </c>
      <c r="B36" s="339" t="s">
        <v>1295</v>
      </c>
      <c r="C36" s="339" t="s">
        <v>1256</v>
      </c>
      <c r="D36" s="339" t="s">
        <v>164</v>
      </c>
      <c r="E36" s="340">
        <v>45838</v>
      </c>
    </row>
    <row r="37" spans="1:5" ht="15" x14ac:dyDescent="0.25">
      <c r="A37" s="339" t="s">
        <v>165</v>
      </c>
      <c r="B37" s="339" t="s">
        <v>1296</v>
      </c>
      <c r="C37" s="339" t="s">
        <v>1256</v>
      </c>
      <c r="D37" s="339" t="s">
        <v>166</v>
      </c>
      <c r="E37" s="340">
        <v>45838</v>
      </c>
    </row>
    <row r="38" spans="1:5" ht="15" x14ac:dyDescent="0.25">
      <c r="A38" s="339" t="s">
        <v>167</v>
      </c>
      <c r="B38" s="339" t="s">
        <v>1297</v>
      </c>
      <c r="C38" s="339" t="s">
        <v>1298</v>
      </c>
      <c r="D38" s="339" t="s">
        <v>1299</v>
      </c>
      <c r="E38" s="340">
        <v>45838</v>
      </c>
    </row>
    <row r="39" spans="1:5" ht="15" x14ac:dyDescent="0.25">
      <c r="A39" s="339" t="s">
        <v>168</v>
      </c>
      <c r="B39" s="339" t="s">
        <v>1295</v>
      </c>
      <c r="C39" s="339" t="s">
        <v>1256</v>
      </c>
      <c r="D39" s="339" t="s">
        <v>169</v>
      </c>
      <c r="E39" s="340">
        <v>45838</v>
      </c>
    </row>
    <row r="40" spans="1:5" ht="15" x14ac:dyDescent="0.25">
      <c r="A40" s="339" t="s">
        <v>170</v>
      </c>
      <c r="B40" s="339" t="s">
        <v>1264</v>
      </c>
      <c r="C40" s="339" t="s">
        <v>1253</v>
      </c>
      <c r="D40" s="339" t="s">
        <v>1300</v>
      </c>
      <c r="E40" s="340">
        <v>45838</v>
      </c>
    </row>
    <row r="41" spans="1:5" ht="15" x14ac:dyDescent="0.25">
      <c r="A41" s="339" t="s">
        <v>171</v>
      </c>
      <c r="B41" s="339" t="s">
        <v>1301</v>
      </c>
      <c r="C41" s="339" t="s">
        <v>1260</v>
      </c>
      <c r="D41" s="339" t="s">
        <v>172</v>
      </c>
      <c r="E41" s="340">
        <v>46022</v>
      </c>
    </row>
    <row r="42" spans="1:5" ht="15" x14ac:dyDescent="0.25">
      <c r="A42" s="339" t="s">
        <v>173</v>
      </c>
      <c r="B42" s="339" t="s">
        <v>1302</v>
      </c>
      <c r="C42" s="339" t="s">
        <v>1288</v>
      </c>
      <c r="D42" s="339" t="s">
        <v>1303</v>
      </c>
      <c r="E42" s="340">
        <v>45838</v>
      </c>
    </row>
    <row r="43" spans="1:5" ht="15" x14ac:dyDescent="0.25">
      <c r="A43" s="339" t="s">
        <v>174</v>
      </c>
      <c r="B43" s="339" t="s">
        <v>1302</v>
      </c>
      <c r="C43" s="339" t="s">
        <v>1269</v>
      </c>
      <c r="D43" s="339" t="s">
        <v>175</v>
      </c>
      <c r="E43" s="340">
        <v>45838</v>
      </c>
    </row>
    <row r="44" spans="1:5" ht="15" x14ac:dyDescent="0.25">
      <c r="A44" s="339" t="s">
        <v>176</v>
      </c>
      <c r="B44" s="339" t="s">
        <v>1302</v>
      </c>
      <c r="C44" s="339" t="s">
        <v>1260</v>
      </c>
      <c r="D44" s="339" t="s">
        <v>177</v>
      </c>
      <c r="E44" s="340">
        <v>46022</v>
      </c>
    </row>
    <row r="45" spans="1:5" ht="15" x14ac:dyDescent="0.25">
      <c r="A45" s="339" t="s">
        <v>178</v>
      </c>
      <c r="B45" s="339" t="s">
        <v>1273</v>
      </c>
      <c r="C45" s="339" t="s">
        <v>1256</v>
      </c>
      <c r="D45" s="339" t="s">
        <v>179</v>
      </c>
      <c r="E45" s="340">
        <v>45838</v>
      </c>
    </row>
    <row r="46" spans="1:5" ht="15" x14ac:dyDescent="0.25">
      <c r="A46" s="339" t="s">
        <v>180</v>
      </c>
      <c r="B46" s="339" t="s">
        <v>1273</v>
      </c>
      <c r="C46" s="339" t="s">
        <v>1253</v>
      </c>
      <c r="D46" s="339" t="s">
        <v>1304</v>
      </c>
      <c r="E46" s="340">
        <v>45838</v>
      </c>
    </row>
    <row r="47" spans="1:5" ht="15" x14ac:dyDescent="0.25">
      <c r="A47" s="339" t="s">
        <v>181</v>
      </c>
      <c r="B47" s="339" t="s">
        <v>1305</v>
      </c>
      <c r="C47" s="339" t="s">
        <v>1269</v>
      </c>
      <c r="D47" s="339" t="s">
        <v>182</v>
      </c>
      <c r="E47" s="340">
        <v>45838</v>
      </c>
    </row>
    <row r="48" spans="1:5" ht="15" x14ac:dyDescent="0.25">
      <c r="A48" s="339" t="s">
        <v>183</v>
      </c>
      <c r="B48" s="339" t="s">
        <v>1305</v>
      </c>
      <c r="C48" s="339" t="s">
        <v>1288</v>
      </c>
      <c r="D48" s="339" t="s">
        <v>1306</v>
      </c>
      <c r="E48" s="340">
        <v>45838</v>
      </c>
    </row>
    <row r="49" spans="1:5" ht="15" x14ac:dyDescent="0.25">
      <c r="A49" s="339" t="s">
        <v>184</v>
      </c>
      <c r="B49" s="339" t="s">
        <v>1305</v>
      </c>
      <c r="C49" s="339" t="s">
        <v>1290</v>
      </c>
      <c r="D49" s="339" t="s">
        <v>1307</v>
      </c>
      <c r="E49" s="340">
        <v>45838</v>
      </c>
    </row>
    <row r="50" spans="1:5" ht="15" x14ac:dyDescent="0.25">
      <c r="A50" s="339" t="s">
        <v>185</v>
      </c>
      <c r="B50" s="339" t="s">
        <v>1252</v>
      </c>
      <c r="C50" s="339" t="s">
        <v>1253</v>
      </c>
      <c r="D50" s="339" t="s">
        <v>1308</v>
      </c>
      <c r="E50" s="340">
        <v>45838</v>
      </c>
    </row>
    <row r="51" spans="1:5" ht="15" x14ac:dyDescent="0.25">
      <c r="A51" s="339" t="s">
        <v>186</v>
      </c>
      <c r="B51" s="339" t="s">
        <v>1278</v>
      </c>
      <c r="C51" s="339" t="s">
        <v>1309</v>
      </c>
      <c r="D51" s="339" t="s">
        <v>1310</v>
      </c>
      <c r="E51" s="340">
        <v>45838</v>
      </c>
    </row>
    <row r="52" spans="1:5" ht="15" x14ac:dyDescent="0.25">
      <c r="A52" s="339" t="s">
        <v>187</v>
      </c>
      <c r="B52" s="339" t="s">
        <v>1252</v>
      </c>
      <c r="C52" s="339" t="s">
        <v>1256</v>
      </c>
      <c r="D52" s="339" t="s">
        <v>188</v>
      </c>
      <c r="E52" s="340">
        <v>45838</v>
      </c>
    </row>
    <row r="53" spans="1:5" ht="15" x14ac:dyDescent="0.25">
      <c r="A53" s="339" t="s">
        <v>1234</v>
      </c>
      <c r="B53" s="339" t="s">
        <v>1301</v>
      </c>
      <c r="C53" s="339" t="s">
        <v>1311</v>
      </c>
      <c r="D53" s="339" t="s">
        <v>1312</v>
      </c>
      <c r="E53" s="340">
        <v>45838</v>
      </c>
    </row>
    <row r="54" spans="1:5" ht="15" x14ac:dyDescent="0.25">
      <c r="A54" s="339" t="s">
        <v>189</v>
      </c>
      <c r="B54" s="339" t="s">
        <v>1252</v>
      </c>
      <c r="C54" s="339" t="s">
        <v>1313</v>
      </c>
      <c r="D54" s="339" t="s">
        <v>1314</v>
      </c>
      <c r="E54" s="340">
        <v>45838</v>
      </c>
    </row>
    <row r="55" spans="1:5" ht="15" x14ac:dyDescent="0.25">
      <c r="A55" s="339" t="s">
        <v>190</v>
      </c>
      <c r="B55" s="339" t="s">
        <v>1252</v>
      </c>
      <c r="C55" s="339" t="s">
        <v>1315</v>
      </c>
      <c r="D55" s="339" t="s">
        <v>1316</v>
      </c>
      <c r="E55" s="340">
        <v>45838</v>
      </c>
    </row>
    <row r="56" spans="1:5" ht="15" x14ac:dyDescent="0.25">
      <c r="A56" s="339" t="s">
        <v>191</v>
      </c>
      <c r="B56" s="339" t="s">
        <v>1273</v>
      </c>
      <c r="C56" s="339" t="s">
        <v>1253</v>
      </c>
      <c r="D56" s="339" t="s">
        <v>1317</v>
      </c>
      <c r="E56" s="340">
        <v>45838</v>
      </c>
    </row>
    <row r="57" spans="1:5" ht="15" x14ac:dyDescent="0.25">
      <c r="A57" s="339" t="s">
        <v>192</v>
      </c>
      <c r="B57" s="339" t="s">
        <v>1273</v>
      </c>
      <c r="C57" s="339" t="s">
        <v>1256</v>
      </c>
      <c r="D57" s="339" t="s">
        <v>193</v>
      </c>
      <c r="E57" s="340">
        <v>45838</v>
      </c>
    </row>
    <row r="58" spans="1:5" ht="15" x14ac:dyDescent="0.25">
      <c r="A58" s="339" t="s">
        <v>194</v>
      </c>
      <c r="B58" s="339" t="s">
        <v>1278</v>
      </c>
      <c r="C58" s="339" t="s">
        <v>1318</v>
      </c>
      <c r="D58" s="339" t="s">
        <v>1319</v>
      </c>
      <c r="E58" s="340">
        <v>45838</v>
      </c>
    </row>
    <row r="59" spans="1:5" ht="15" x14ac:dyDescent="0.25">
      <c r="A59" s="339" t="s">
        <v>195</v>
      </c>
      <c r="B59" s="339" t="s">
        <v>1278</v>
      </c>
      <c r="C59" s="339" t="s">
        <v>1318</v>
      </c>
      <c r="D59" s="339" t="s">
        <v>1320</v>
      </c>
      <c r="E59" s="340">
        <v>45838</v>
      </c>
    </row>
    <row r="60" spans="1:5" ht="15" x14ac:dyDescent="0.25">
      <c r="A60" s="339" t="s">
        <v>196</v>
      </c>
      <c r="B60" s="339" t="s">
        <v>1268</v>
      </c>
      <c r="C60" s="339" t="s">
        <v>1256</v>
      </c>
      <c r="D60" s="339" t="s">
        <v>197</v>
      </c>
      <c r="E60" s="340">
        <v>45838</v>
      </c>
    </row>
    <row r="61" spans="1:5" ht="15" x14ac:dyDescent="0.25">
      <c r="A61" s="339" t="s">
        <v>198</v>
      </c>
      <c r="B61" s="339" t="s">
        <v>1278</v>
      </c>
      <c r="C61" s="339" t="s">
        <v>1279</v>
      </c>
      <c r="D61" s="339" t="s">
        <v>1321</v>
      </c>
      <c r="E61" s="340">
        <v>45808</v>
      </c>
    </row>
    <row r="62" spans="1:5" ht="15" x14ac:dyDescent="0.25">
      <c r="A62" s="339" t="s">
        <v>199</v>
      </c>
      <c r="B62" s="339" t="s">
        <v>1322</v>
      </c>
      <c r="C62" s="339" t="s">
        <v>1260</v>
      </c>
      <c r="D62" s="339" t="s">
        <v>200</v>
      </c>
      <c r="E62" s="340">
        <v>45961</v>
      </c>
    </row>
    <row r="63" spans="1:5" ht="15" x14ac:dyDescent="0.25">
      <c r="A63" s="339" t="s">
        <v>201</v>
      </c>
      <c r="B63" s="339" t="s">
        <v>1322</v>
      </c>
      <c r="C63" s="339" t="s">
        <v>1288</v>
      </c>
      <c r="D63" s="339" t="s">
        <v>1323</v>
      </c>
      <c r="E63" s="340">
        <v>45838</v>
      </c>
    </row>
    <row r="64" spans="1:5" ht="15" x14ac:dyDescent="0.25">
      <c r="A64" s="339" t="s">
        <v>202</v>
      </c>
      <c r="B64" s="339" t="s">
        <v>1322</v>
      </c>
      <c r="C64" s="339" t="s">
        <v>1311</v>
      </c>
      <c r="D64" s="339" t="s">
        <v>1324</v>
      </c>
      <c r="E64" s="340">
        <v>45838</v>
      </c>
    </row>
    <row r="65" spans="1:5" ht="15" x14ac:dyDescent="0.25">
      <c r="A65" s="339" t="s">
        <v>203</v>
      </c>
      <c r="B65" s="339" t="s">
        <v>1296</v>
      </c>
      <c r="C65" s="339" t="s">
        <v>1256</v>
      </c>
      <c r="D65" s="339" t="s">
        <v>204</v>
      </c>
      <c r="E65" s="340">
        <v>45838</v>
      </c>
    </row>
    <row r="66" spans="1:5" ht="15" x14ac:dyDescent="0.25">
      <c r="A66" s="339" t="s">
        <v>205</v>
      </c>
      <c r="B66" s="339" t="s">
        <v>1296</v>
      </c>
      <c r="C66" s="339" t="s">
        <v>1270</v>
      </c>
      <c r="D66" s="339" t="s">
        <v>1325</v>
      </c>
      <c r="E66" s="340">
        <v>46022</v>
      </c>
    </row>
    <row r="67" spans="1:5" ht="15" x14ac:dyDescent="0.25">
      <c r="A67" s="339" t="s">
        <v>206</v>
      </c>
      <c r="B67" s="339" t="s">
        <v>1296</v>
      </c>
      <c r="C67" s="339" t="s">
        <v>1253</v>
      </c>
      <c r="D67" s="339" t="s">
        <v>1326</v>
      </c>
      <c r="E67" s="340">
        <v>46022</v>
      </c>
    </row>
    <row r="68" spans="1:5" ht="15" x14ac:dyDescent="0.25">
      <c r="A68" s="339" t="s">
        <v>207</v>
      </c>
      <c r="B68" s="339" t="s">
        <v>1264</v>
      </c>
      <c r="C68" s="339" t="s">
        <v>1276</v>
      </c>
      <c r="D68" s="339" t="s">
        <v>1327</v>
      </c>
      <c r="E68" s="340">
        <v>45838</v>
      </c>
    </row>
    <row r="69" spans="1:5" ht="15" x14ac:dyDescent="0.25">
      <c r="A69" s="339" t="s">
        <v>208</v>
      </c>
      <c r="B69" s="339" t="s">
        <v>1259</v>
      </c>
      <c r="C69" s="339" t="s">
        <v>1298</v>
      </c>
      <c r="D69" s="339" t="s">
        <v>1328</v>
      </c>
      <c r="E69" s="340">
        <v>45838</v>
      </c>
    </row>
    <row r="70" spans="1:5" ht="15" x14ac:dyDescent="0.25">
      <c r="A70" s="339" t="s">
        <v>209</v>
      </c>
      <c r="B70" s="339" t="s">
        <v>1259</v>
      </c>
      <c r="C70" s="339" t="s">
        <v>1269</v>
      </c>
      <c r="D70" s="339" t="s">
        <v>210</v>
      </c>
      <c r="E70" s="340">
        <v>45838</v>
      </c>
    </row>
    <row r="71" spans="1:5" ht="15" x14ac:dyDescent="0.25">
      <c r="A71" s="339" t="s">
        <v>1228</v>
      </c>
      <c r="B71" s="339" t="s">
        <v>1259</v>
      </c>
      <c r="C71" s="339" t="s">
        <v>1329</v>
      </c>
      <c r="D71" s="339" t="s">
        <v>1330</v>
      </c>
      <c r="E71" s="340">
        <v>45838</v>
      </c>
    </row>
    <row r="72" spans="1:5" ht="15" x14ac:dyDescent="0.25">
      <c r="A72" s="339" t="s">
        <v>211</v>
      </c>
      <c r="B72" s="339" t="s">
        <v>1259</v>
      </c>
      <c r="C72" s="339" t="s">
        <v>1253</v>
      </c>
      <c r="D72" s="339" t="s">
        <v>1331</v>
      </c>
      <c r="E72" s="340">
        <v>45777</v>
      </c>
    </row>
    <row r="73" spans="1:5" ht="15" x14ac:dyDescent="0.25">
      <c r="A73" s="339" t="s">
        <v>212</v>
      </c>
      <c r="B73" s="339" t="s">
        <v>1273</v>
      </c>
      <c r="C73" s="339" t="s">
        <v>1256</v>
      </c>
      <c r="D73" s="339" t="s">
        <v>213</v>
      </c>
      <c r="E73" s="340">
        <v>45838</v>
      </c>
    </row>
    <row r="74" spans="1:5" ht="15" x14ac:dyDescent="0.25">
      <c r="A74" s="339" t="s">
        <v>214</v>
      </c>
      <c r="B74" s="339" t="s">
        <v>1322</v>
      </c>
      <c r="C74" s="339" t="s">
        <v>1260</v>
      </c>
      <c r="D74" s="339" t="s">
        <v>215</v>
      </c>
      <c r="E74" s="340">
        <v>46022</v>
      </c>
    </row>
    <row r="75" spans="1:5" ht="15" x14ac:dyDescent="0.25">
      <c r="A75" s="339" t="s">
        <v>216</v>
      </c>
      <c r="B75" s="339" t="s">
        <v>1332</v>
      </c>
      <c r="C75" s="339" t="s">
        <v>1260</v>
      </c>
      <c r="D75" s="339" t="s">
        <v>217</v>
      </c>
      <c r="E75" s="340">
        <v>46022</v>
      </c>
    </row>
    <row r="76" spans="1:5" ht="15" x14ac:dyDescent="0.25">
      <c r="A76" s="339" t="s">
        <v>218</v>
      </c>
      <c r="B76" s="339" t="s">
        <v>1281</v>
      </c>
      <c r="C76" s="339" t="s">
        <v>1276</v>
      </c>
      <c r="D76" s="339" t="s">
        <v>1333</v>
      </c>
      <c r="E76" s="340">
        <v>45838</v>
      </c>
    </row>
    <row r="77" spans="1:5" ht="15" x14ac:dyDescent="0.25">
      <c r="A77" s="339" t="s">
        <v>219</v>
      </c>
      <c r="B77" s="339" t="s">
        <v>1334</v>
      </c>
      <c r="C77" s="339" t="s">
        <v>1256</v>
      </c>
      <c r="D77" s="339" t="s">
        <v>220</v>
      </c>
      <c r="E77" s="340">
        <v>45838</v>
      </c>
    </row>
    <row r="78" spans="1:5" ht="15" x14ac:dyDescent="0.25">
      <c r="A78" s="339" t="s">
        <v>221</v>
      </c>
      <c r="B78" s="339" t="s">
        <v>1334</v>
      </c>
      <c r="C78" s="339" t="s">
        <v>1253</v>
      </c>
      <c r="D78" s="339" t="s">
        <v>1335</v>
      </c>
      <c r="E78" s="340">
        <v>45838</v>
      </c>
    </row>
    <row r="79" spans="1:5" ht="15" x14ac:dyDescent="0.25">
      <c r="A79" s="339" t="s">
        <v>222</v>
      </c>
      <c r="B79" s="339" t="s">
        <v>1336</v>
      </c>
      <c r="C79" s="339" t="s">
        <v>1253</v>
      </c>
      <c r="D79" s="339" t="s">
        <v>1337</v>
      </c>
      <c r="E79" s="340">
        <v>45961</v>
      </c>
    </row>
    <row r="80" spans="1:5" ht="15" x14ac:dyDescent="0.25">
      <c r="A80" s="339" t="s">
        <v>223</v>
      </c>
      <c r="B80" s="339" t="s">
        <v>1252</v>
      </c>
      <c r="C80" s="339" t="s">
        <v>1256</v>
      </c>
      <c r="D80" s="339" t="s">
        <v>224</v>
      </c>
      <c r="E80" s="340">
        <v>45838</v>
      </c>
    </row>
    <row r="81" spans="1:5" ht="15" x14ac:dyDescent="0.25">
      <c r="A81" s="339" t="s">
        <v>225</v>
      </c>
      <c r="B81" s="339" t="s">
        <v>1293</v>
      </c>
      <c r="C81" s="339" t="s">
        <v>1269</v>
      </c>
      <c r="D81" s="339" t="s">
        <v>226</v>
      </c>
      <c r="E81" s="340">
        <v>45838</v>
      </c>
    </row>
    <row r="82" spans="1:5" ht="15" x14ac:dyDescent="0.25">
      <c r="A82" s="339" t="s">
        <v>227</v>
      </c>
      <c r="B82" s="339" t="s">
        <v>1252</v>
      </c>
      <c r="C82" s="339" t="s">
        <v>1253</v>
      </c>
      <c r="D82" s="339" t="s">
        <v>1338</v>
      </c>
      <c r="E82" s="340">
        <v>45838</v>
      </c>
    </row>
    <row r="83" spans="1:5" ht="15" x14ac:dyDescent="0.25">
      <c r="A83" s="339" t="s">
        <v>228</v>
      </c>
      <c r="B83" s="339" t="s">
        <v>1287</v>
      </c>
      <c r="C83" s="339" t="s">
        <v>1269</v>
      </c>
      <c r="D83" s="339" t="s">
        <v>229</v>
      </c>
      <c r="E83" s="340">
        <v>45838</v>
      </c>
    </row>
    <row r="84" spans="1:5" ht="15" x14ac:dyDescent="0.25">
      <c r="A84" s="339" t="s">
        <v>230</v>
      </c>
      <c r="B84" s="339" t="s">
        <v>1278</v>
      </c>
      <c r="C84" s="339" t="s">
        <v>1256</v>
      </c>
      <c r="D84" s="339" t="s">
        <v>231</v>
      </c>
      <c r="E84" s="340">
        <v>45838</v>
      </c>
    </row>
    <row r="85" spans="1:5" ht="15" x14ac:dyDescent="0.25">
      <c r="A85" s="339" t="s">
        <v>232</v>
      </c>
      <c r="B85" s="339" t="s">
        <v>1339</v>
      </c>
      <c r="C85" s="339" t="s">
        <v>1288</v>
      </c>
      <c r="D85" s="339" t="s">
        <v>1340</v>
      </c>
      <c r="E85" s="340">
        <v>45838</v>
      </c>
    </row>
    <row r="86" spans="1:5" ht="15" x14ac:dyDescent="0.25">
      <c r="A86" s="339" t="s">
        <v>233</v>
      </c>
      <c r="B86" s="339" t="s">
        <v>1339</v>
      </c>
      <c r="C86" s="339" t="s">
        <v>1290</v>
      </c>
      <c r="D86" s="339" t="s">
        <v>1341</v>
      </c>
      <c r="E86" s="340">
        <v>45838</v>
      </c>
    </row>
    <row r="87" spans="1:5" ht="15" x14ac:dyDescent="0.25">
      <c r="A87" s="339" t="s">
        <v>234</v>
      </c>
      <c r="B87" s="339" t="s">
        <v>1339</v>
      </c>
      <c r="C87" s="339" t="s">
        <v>1256</v>
      </c>
      <c r="D87" s="339" t="s">
        <v>235</v>
      </c>
      <c r="E87" s="340">
        <v>45838</v>
      </c>
    </row>
    <row r="88" spans="1:5" ht="15" x14ac:dyDescent="0.25">
      <c r="A88" s="339" t="s">
        <v>236</v>
      </c>
      <c r="B88" s="339" t="s">
        <v>1342</v>
      </c>
      <c r="C88" s="339" t="s">
        <v>1260</v>
      </c>
      <c r="D88" s="339" t="s">
        <v>237</v>
      </c>
      <c r="E88" s="340">
        <v>46022</v>
      </c>
    </row>
    <row r="89" spans="1:5" ht="15" x14ac:dyDescent="0.25">
      <c r="A89" s="339" t="s">
        <v>238</v>
      </c>
      <c r="B89" s="339" t="s">
        <v>1343</v>
      </c>
      <c r="C89" s="339" t="s">
        <v>1260</v>
      </c>
      <c r="D89" s="339" t="s">
        <v>239</v>
      </c>
      <c r="E89" s="340">
        <v>46022</v>
      </c>
    </row>
    <row r="90" spans="1:5" ht="15" x14ac:dyDescent="0.25">
      <c r="A90" s="339" t="s">
        <v>240</v>
      </c>
      <c r="B90" s="339" t="s">
        <v>1344</v>
      </c>
      <c r="C90" s="339" t="s">
        <v>1256</v>
      </c>
      <c r="D90" s="339" t="s">
        <v>241</v>
      </c>
      <c r="E90" s="340">
        <v>45838</v>
      </c>
    </row>
    <row r="91" spans="1:5" ht="15" x14ac:dyDescent="0.25">
      <c r="A91" s="339" t="s">
        <v>242</v>
      </c>
      <c r="B91" s="339" t="s">
        <v>1281</v>
      </c>
      <c r="C91" s="339" t="s">
        <v>1256</v>
      </c>
      <c r="D91" s="339" t="s">
        <v>243</v>
      </c>
      <c r="E91" s="340">
        <v>45838</v>
      </c>
    </row>
    <row r="92" spans="1:5" ht="15" x14ac:dyDescent="0.25">
      <c r="A92" s="339" t="s">
        <v>244</v>
      </c>
      <c r="B92" s="339" t="s">
        <v>1345</v>
      </c>
      <c r="C92" s="339" t="s">
        <v>1260</v>
      </c>
      <c r="D92" s="339" t="s">
        <v>245</v>
      </c>
      <c r="E92" s="340">
        <v>46022</v>
      </c>
    </row>
    <row r="93" spans="1:5" ht="15" x14ac:dyDescent="0.25">
      <c r="A93" s="339" t="s">
        <v>246</v>
      </c>
      <c r="B93" s="339" t="s">
        <v>1345</v>
      </c>
      <c r="C93" s="339" t="s">
        <v>1253</v>
      </c>
      <c r="D93" s="339" t="s">
        <v>1346</v>
      </c>
      <c r="E93" s="340">
        <v>46022</v>
      </c>
    </row>
    <row r="94" spans="1:5" ht="15" x14ac:dyDescent="0.25">
      <c r="A94" s="339" t="s">
        <v>247</v>
      </c>
      <c r="B94" s="339" t="s">
        <v>1278</v>
      </c>
      <c r="C94" s="339" t="s">
        <v>1279</v>
      </c>
      <c r="D94" s="339" t="s">
        <v>1347</v>
      </c>
      <c r="E94" s="340">
        <v>45777</v>
      </c>
    </row>
    <row r="95" spans="1:5" ht="15" x14ac:dyDescent="0.25">
      <c r="A95" s="339" t="s">
        <v>248</v>
      </c>
      <c r="B95" s="339" t="s">
        <v>1322</v>
      </c>
      <c r="C95" s="339" t="s">
        <v>1260</v>
      </c>
      <c r="D95" s="339" t="s">
        <v>249</v>
      </c>
      <c r="E95" s="340">
        <v>45838</v>
      </c>
    </row>
    <row r="96" spans="1:5" ht="15" x14ac:dyDescent="0.25">
      <c r="A96" s="339" t="s">
        <v>250</v>
      </c>
      <c r="B96" s="339" t="s">
        <v>1268</v>
      </c>
      <c r="C96" s="339" t="s">
        <v>1256</v>
      </c>
      <c r="D96" s="339" t="s">
        <v>251</v>
      </c>
      <c r="E96" s="340">
        <v>45838</v>
      </c>
    </row>
    <row r="97" spans="1:5" ht="15" x14ac:dyDescent="0.25">
      <c r="A97" s="339" t="s">
        <v>252</v>
      </c>
      <c r="B97" s="339" t="s">
        <v>1293</v>
      </c>
      <c r="C97" s="339" t="s">
        <v>1288</v>
      </c>
      <c r="D97" s="339" t="s">
        <v>1348</v>
      </c>
      <c r="E97" s="340">
        <v>45838</v>
      </c>
    </row>
    <row r="98" spans="1:5" ht="15" x14ac:dyDescent="0.25">
      <c r="A98" s="339" t="s">
        <v>1218</v>
      </c>
      <c r="B98" s="339" t="s">
        <v>1293</v>
      </c>
      <c r="C98" s="339" t="s">
        <v>1269</v>
      </c>
      <c r="D98" s="339" t="s">
        <v>1244</v>
      </c>
      <c r="E98" s="340">
        <v>45838</v>
      </c>
    </row>
    <row r="99" spans="1:5" ht="15" x14ac:dyDescent="0.25">
      <c r="A99" s="339" t="s">
        <v>253</v>
      </c>
      <c r="B99" s="339" t="s">
        <v>1301</v>
      </c>
      <c r="C99" s="339" t="s">
        <v>1269</v>
      </c>
      <c r="D99" s="339" t="s">
        <v>254</v>
      </c>
      <c r="E99" s="340">
        <v>45838</v>
      </c>
    </row>
    <row r="100" spans="1:5" ht="15" x14ac:dyDescent="0.25">
      <c r="A100" s="339" t="s">
        <v>255</v>
      </c>
      <c r="B100" s="339" t="s">
        <v>1278</v>
      </c>
      <c r="C100" s="339" t="s">
        <v>1279</v>
      </c>
      <c r="D100" s="339" t="s">
        <v>1349</v>
      </c>
      <c r="E100" s="340">
        <v>45838</v>
      </c>
    </row>
    <row r="101" spans="1:5" ht="15" x14ac:dyDescent="0.25">
      <c r="A101" s="339" t="s">
        <v>256</v>
      </c>
      <c r="B101" s="339" t="s">
        <v>1305</v>
      </c>
      <c r="C101" s="339" t="s">
        <v>1253</v>
      </c>
      <c r="D101" s="339" t="s">
        <v>1350</v>
      </c>
      <c r="E101" s="340">
        <v>45961</v>
      </c>
    </row>
    <row r="102" spans="1:5" ht="15" x14ac:dyDescent="0.25">
      <c r="A102" s="339" t="s">
        <v>257</v>
      </c>
      <c r="B102" s="339" t="s">
        <v>1351</v>
      </c>
      <c r="C102" s="339" t="s">
        <v>1288</v>
      </c>
      <c r="D102" s="339" t="s">
        <v>1352</v>
      </c>
      <c r="E102" s="340">
        <v>45838</v>
      </c>
    </row>
    <row r="103" spans="1:5" ht="15" x14ac:dyDescent="0.25">
      <c r="A103" s="339" t="s">
        <v>258</v>
      </c>
      <c r="B103" s="339" t="s">
        <v>1266</v>
      </c>
      <c r="C103" s="339" t="s">
        <v>1260</v>
      </c>
      <c r="D103" s="339" t="s">
        <v>259</v>
      </c>
      <c r="E103" s="340">
        <v>45838</v>
      </c>
    </row>
    <row r="104" spans="1:5" ht="15" x14ac:dyDescent="0.25">
      <c r="A104" s="339" t="s">
        <v>260</v>
      </c>
      <c r="B104" s="339" t="s">
        <v>1296</v>
      </c>
      <c r="C104" s="339" t="s">
        <v>1288</v>
      </c>
      <c r="D104" s="339" t="s">
        <v>1353</v>
      </c>
      <c r="E104" s="340">
        <v>45838</v>
      </c>
    </row>
    <row r="105" spans="1:5" ht="15" x14ac:dyDescent="0.25">
      <c r="A105" s="339" t="s">
        <v>261</v>
      </c>
      <c r="B105" s="339" t="s">
        <v>1296</v>
      </c>
      <c r="C105" s="339" t="s">
        <v>1270</v>
      </c>
      <c r="D105" s="339" t="s">
        <v>1354</v>
      </c>
      <c r="E105" s="340">
        <v>46022</v>
      </c>
    </row>
    <row r="106" spans="1:5" ht="15" x14ac:dyDescent="0.25">
      <c r="A106" s="339" t="s">
        <v>262</v>
      </c>
      <c r="B106" s="339" t="s">
        <v>1355</v>
      </c>
      <c r="C106" s="339" t="s">
        <v>1256</v>
      </c>
      <c r="D106" s="339" t="s">
        <v>263</v>
      </c>
      <c r="E106" s="340">
        <v>45838</v>
      </c>
    </row>
    <row r="107" spans="1:5" ht="15" x14ac:dyDescent="0.25">
      <c r="A107" s="339" t="s">
        <v>264</v>
      </c>
      <c r="B107" s="339" t="s">
        <v>1287</v>
      </c>
      <c r="C107" s="339" t="s">
        <v>1269</v>
      </c>
      <c r="D107" s="339" t="s">
        <v>265</v>
      </c>
      <c r="E107" s="340">
        <v>46022</v>
      </c>
    </row>
    <row r="108" spans="1:5" ht="15" x14ac:dyDescent="0.25">
      <c r="A108" s="339" t="s">
        <v>266</v>
      </c>
      <c r="B108" s="339" t="s">
        <v>1356</v>
      </c>
      <c r="C108" s="339" t="s">
        <v>1357</v>
      </c>
      <c r="D108" s="339" t="s">
        <v>1358</v>
      </c>
      <c r="E108" s="340">
        <v>45838</v>
      </c>
    </row>
    <row r="109" spans="1:5" ht="15" x14ac:dyDescent="0.25">
      <c r="A109" s="339" t="s">
        <v>267</v>
      </c>
      <c r="B109" s="339" t="s">
        <v>1252</v>
      </c>
      <c r="C109" s="339" t="s">
        <v>1256</v>
      </c>
      <c r="D109" s="339" t="s">
        <v>268</v>
      </c>
      <c r="E109" s="340">
        <v>45838</v>
      </c>
    </row>
    <row r="110" spans="1:5" ht="15" x14ac:dyDescent="0.25">
      <c r="A110" s="339" t="s">
        <v>269</v>
      </c>
      <c r="B110" s="339" t="s">
        <v>1264</v>
      </c>
      <c r="C110" s="339" t="s">
        <v>1253</v>
      </c>
      <c r="D110" s="339" t="s">
        <v>1359</v>
      </c>
      <c r="E110" s="340">
        <v>45838</v>
      </c>
    </row>
    <row r="111" spans="1:5" ht="15" x14ac:dyDescent="0.25">
      <c r="A111" s="339" t="s">
        <v>270</v>
      </c>
      <c r="B111" s="339" t="s">
        <v>1264</v>
      </c>
      <c r="C111" s="339" t="s">
        <v>1256</v>
      </c>
      <c r="D111" s="339" t="s">
        <v>271</v>
      </c>
      <c r="E111" s="340">
        <v>45838</v>
      </c>
    </row>
    <row r="112" spans="1:5" ht="15" x14ac:dyDescent="0.25">
      <c r="A112" s="339" t="s">
        <v>272</v>
      </c>
      <c r="B112" s="339" t="s">
        <v>1322</v>
      </c>
      <c r="C112" s="339" t="s">
        <v>1260</v>
      </c>
      <c r="D112" s="339" t="s">
        <v>273</v>
      </c>
      <c r="E112" s="340">
        <v>46022</v>
      </c>
    </row>
    <row r="113" spans="1:5" ht="15" x14ac:dyDescent="0.25">
      <c r="A113" s="339" t="s">
        <v>274</v>
      </c>
      <c r="B113" s="339" t="s">
        <v>1286</v>
      </c>
      <c r="C113" s="339" t="s">
        <v>1256</v>
      </c>
      <c r="D113" s="339" t="s">
        <v>275</v>
      </c>
      <c r="E113" s="340">
        <v>45838</v>
      </c>
    </row>
    <row r="114" spans="1:5" ht="15" x14ac:dyDescent="0.25">
      <c r="A114" s="339" t="s">
        <v>276</v>
      </c>
      <c r="B114" s="339" t="s">
        <v>1355</v>
      </c>
      <c r="C114" s="339" t="s">
        <v>1276</v>
      </c>
      <c r="D114" s="339" t="s">
        <v>1360</v>
      </c>
      <c r="E114" s="340">
        <v>45838</v>
      </c>
    </row>
    <row r="115" spans="1:5" ht="15" x14ac:dyDescent="0.25">
      <c r="A115" s="339" t="s">
        <v>277</v>
      </c>
      <c r="B115" s="339" t="s">
        <v>1264</v>
      </c>
      <c r="C115" s="339" t="s">
        <v>1270</v>
      </c>
      <c r="D115" s="339" t="s">
        <v>1361</v>
      </c>
      <c r="E115" s="340">
        <v>45838</v>
      </c>
    </row>
    <row r="116" spans="1:5" ht="15" x14ac:dyDescent="0.25">
      <c r="A116" s="339" t="s">
        <v>278</v>
      </c>
      <c r="B116" s="339" t="s">
        <v>1259</v>
      </c>
      <c r="C116" s="339" t="s">
        <v>1260</v>
      </c>
      <c r="D116" s="339" t="s">
        <v>279</v>
      </c>
      <c r="E116" s="340">
        <v>45838</v>
      </c>
    </row>
    <row r="117" spans="1:5" ht="15" x14ac:dyDescent="0.25">
      <c r="A117" s="339" t="s">
        <v>280</v>
      </c>
      <c r="B117" s="339" t="s">
        <v>1259</v>
      </c>
      <c r="C117" s="339" t="s">
        <v>1276</v>
      </c>
      <c r="D117" s="339" t="s">
        <v>1362</v>
      </c>
      <c r="E117" s="340">
        <v>45838</v>
      </c>
    </row>
    <row r="118" spans="1:5" ht="15" x14ac:dyDescent="0.25">
      <c r="A118" s="339" t="s">
        <v>1207</v>
      </c>
      <c r="B118" s="339" t="s">
        <v>1345</v>
      </c>
      <c r="C118" s="339" t="s">
        <v>1309</v>
      </c>
      <c r="D118" s="339" t="s">
        <v>1208</v>
      </c>
      <c r="E118" s="341"/>
    </row>
    <row r="119" spans="1:5" ht="15" x14ac:dyDescent="0.25">
      <c r="A119" s="339" t="s">
        <v>1207</v>
      </c>
      <c r="B119" s="339" t="s">
        <v>1345</v>
      </c>
      <c r="C119" s="339" t="s">
        <v>1309</v>
      </c>
      <c r="D119" s="339" t="s">
        <v>1208</v>
      </c>
      <c r="E119" s="340">
        <v>45838</v>
      </c>
    </row>
    <row r="120" spans="1:5" ht="15" x14ac:dyDescent="0.25">
      <c r="A120" s="339" t="s">
        <v>281</v>
      </c>
      <c r="B120" s="339" t="s">
        <v>1345</v>
      </c>
      <c r="C120" s="339" t="s">
        <v>1318</v>
      </c>
      <c r="D120" s="339" t="s">
        <v>1363</v>
      </c>
      <c r="E120" s="340">
        <v>45838</v>
      </c>
    </row>
    <row r="121" spans="1:5" ht="15" x14ac:dyDescent="0.25">
      <c r="A121" s="339" t="s">
        <v>282</v>
      </c>
      <c r="B121" s="339" t="s">
        <v>1305</v>
      </c>
      <c r="C121" s="339" t="s">
        <v>1288</v>
      </c>
      <c r="D121" s="339" t="s">
        <v>1364</v>
      </c>
      <c r="E121" s="340">
        <v>45838</v>
      </c>
    </row>
    <row r="122" spans="1:5" ht="15" x14ac:dyDescent="0.25">
      <c r="A122" s="339" t="s">
        <v>283</v>
      </c>
      <c r="B122" s="339" t="s">
        <v>1305</v>
      </c>
      <c r="C122" s="339" t="s">
        <v>1290</v>
      </c>
      <c r="D122" s="339" t="s">
        <v>1365</v>
      </c>
      <c r="E122" s="340">
        <v>45838</v>
      </c>
    </row>
    <row r="123" spans="1:5" ht="15" x14ac:dyDescent="0.25">
      <c r="A123" s="339" t="s">
        <v>1235</v>
      </c>
      <c r="B123" s="339" t="s">
        <v>1305</v>
      </c>
      <c r="C123" s="339" t="s">
        <v>1298</v>
      </c>
      <c r="D123" s="339" t="s">
        <v>1366</v>
      </c>
      <c r="E123" s="340">
        <v>45838</v>
      </c>
    </row>
    <row r="124" spans="1:5" ht="15" x14ac:dyDescent="0.25">
      <c r="A124" s="339" t="s">
        <v>284</v>
      </c>
      <c r="B124" s="339" t="s">
        <v>1367</v>
      </c>
      <c r="C124" s="339" t="s">
        <v>1276</v>
      </c>
      <c r="D124" s="339" t="s">
        <v>1368</v>
      </c>
      <c r="E124" s="340">
        <v>45838</v>
      </c>
    </row>
    <row r="125" spans="1:5" ht="15" x14ac:dyDescent="0.25">
      <c r="A125" s="339" t="s">
        <v>1241</v>
      </c>
      <c r="B125" s="339" t="s">
        <v>1274</v>
      </c>
      <c r="C125" s="339" t="s">
        <v>1369</v>
      </c>
      <c r="D125" s="339" t="s">
        <v>1370</v>
      </c>
      <c r="E125" s="340">
        <v>46022</v>
      </c>
    </row>
    <row r="126" spans="1:5" ht="15" x14ac:dyDescent="0.25">
      <c r="A126" s="339" t="s">
        <v>285</v>
      </c>
      <c r="B126" s="339" t="s">
        <v>1281</v>
      </c>
      <c r="C126" s="339" t="s">
        <v>1270</v>
      </c>
      <c r="D126" s="339" t="s">
        <v>1371</v>
      </c>
      <c r="E126" s="340">
        <v>45838</v>
      </c>
    </row>
    <row r="127" spans="1:5" ht="15" x14ac:dyDescent="0.25">
      <c r="A127" s="339" t="s">
        <v>286</v>
      </c>
      <c r="B127" s="339" t="s">
        <v>1293</v>
      </c>
      <c r="C127" s="339" t="s">
        <v>1256</v>
      </c>
      <c r="D127" s="339" t="s">
        <v>287</v>
      </c>
      <c r="E127" s="340">
        <v>45838</v>
      </c>
    </row>
    <row r="128" spans="1:5" ht="15" x14ac:dyDescent="0.25">
      <c r="A128" s="339" t="s">
        <v>288</v>
      </c>
      <c r="B128" s="339" t="s">
        <v>1293</v>
      </c>
      <c r="C128" s="339" t="s">
        <v>1276</v>
      </c>
      <c r="D128" s="339" t="s">
        <v>1372</v>
      </c>
      <c r="E128" s="340">
        <v>45838</v>
      </c>
    </row>
    <row r="129" spans="1:5" ht="15" x14ac:dyDescent="0.25">
      <c r="A129" s="339" t="s">
        <v>289</v>
      </c>
      <c r="B129" s="339" t="s">
        <v>1252</v>
      </c>
      <c r="C129" s="339" t="s">
        <v>1270</v>
      </c>
      <c r="D129" s="339" t="s">
        <v>1373</v>
      </c>
      <c r="E129" s="340">
        <v>45838</v>
      </c>
    </row>
    <row r="130" spans="1:5" ht="15" x14ac:dyDescent="0.25">
      <c r="A130" s="339" t="s">
        <v>290</v>
      </c>
      <c r="B130" s="339" t="s">
        <v>1301</v>
      </c>
      <c r="C130" s="339" t="s">
        <v>1260</v>
      </c>
      <c r="D130" s="339" t="s">
        <v>291</v>
      </c>
      <c r="E130" s="340">
        <v>45777</v>
      </c>
    </row>
    <row r="131" spans="1:5" ht="15" x14ac:dyDescent="0.25">
      <c r="A131" s="339" t="s">
        <v>292</v>
      </c>
      <c r="B131" s="339" t="s">
        <v>1301</v>
      </c>
      <c r="C131" s="339" t="s">
        <v>1256</v>
      </c>
      <c r="D131" s="339" t="s">
        <v>293</v>
      </c>
      <c r="E131" s="340">
        <v>45838</v>
      </c>
    </row>
    <row r="132" spans="1:5" ht="15" x14ac:dyDescent="0.25">
      <c r="A132" s="339" t="s">
        <v>294</v>
      </c>
      <c r="B132" s="339" t="s">
        <v>1374</v>
      </c>
      <c r="C132" s="339" t="s">
        <v>1256</v>
      </c>
      <c r="D132" s="339" t="s">
        <v>295</v>
      </c>
      <c r="E132" s="340">
        <v>45838</v>
      </c>
    </row>
    <row r="133" spans="1:5" ht="15" x14ac:dyDescent="0.25">
      <c r="A133" s="339" t="s">
        <v>296</v>
      </c>
      <c r="B133" s="339" t="s">
        <v>1286</v>
      </c>
      <c r="C133" s="339" t="s">
        <v>1256</v>
      </c>
      <c r="D133" s="339" t="s">
        <v>297</v>
      </c>
      <c r="E133" s="340">
        <v>45838</v>
      </c>
    </row>
    <row r="134" spans="1:5" ht="15" x14ac:dyDescent="0.25">
      <c r="A134" s="339" t="s">
        <v>298</v>
      </c>
      <c r="B134" s="339" t="s">
        <v>1266</v>
      </c>
      <c r="C134" s="339" t="s">
        <v>1290</v>
      </c>
      <c r="D134" s="339" t="s">
        <v>1375</v>
      </c>
      <c r="E134" s="340">
        <v>45838</v>
      </c>
    </row>
    <row r="135" spans="1:5" ht="15" x14ac:dyDescent="0.25">
      <c r="A135" s="339" t="s">
        <v>299</v>
      </c>
      <c r="B135" s="339" t="s">
        <v>1266</v>
      </c>
      <c r="C135" s="339" t="s">
        <v>1284</v>
      </c>
      <c r="D135" s="339" t="s">
        <v>1376</v>
      </c>
      <c r="E135" s="340">
        <v>45838</v>
      </c>
    </row>
    <row r="136" spans="1:5" ht="15" x14ac:dyDescent="0.25">
      <c r="A136" s="339" t="s">
        <v>300</v>
      </c>
      <c r="B136" s="339" t="s">
        <v>1266</v>
      </c>
      <c r="C136" s="339" t="s">
        <v>1276</v>
      </c>
      <c r="D136" s="339" t="s">
        <v>1377</v>
      </c>
      <c r="E136" s="340">
        <v>45838</v>
      </c>
    </row>
    <row r="137" spans="1:5" ht="15" x14ac:dyDescent="0.25">
      <c r="A137" s="339" t="s">
        <v>301</v>
      </c>
      <c r="B137" s="339" t="s">
        <v>1273</v>
      </c>
      <c r="C137" s="339" t="s">
        <v>1269</v>
      </c>
      <c r="D137" s="339" t="s">
        <v>302</v>
      </c>
      <c r="E137" s="340">
        <v>45838</v>
      </c>
    </row>
    <row r="138" spans="1:5" ht="15" x14ac:dyDescent="0.25">
      <c r="A138" s="339" t="s">
        <v>303</v>
      </c>
      <c r="B138" s="339" t="s">
        <v>1273</v>
      </c>
      <c r="C138" s="339" t="s">
        <v>1256</v>
      </c>
      <c r="D138" s="339" t="s">
        <v>304</v>
      </c>
      <c r="E138" s="340">
        <v>45838</v>
      </c>
    </row>
    <row r="139" spans="1:5" ht="15" x14ac:dyDescent="0.25">
      <c r="A139" s="339" t="s">
        <v>1217</v>
      </c>
      <c r="B139" s="339" t="s">
        <v>1255</v>
      </c>
      <c r="C139" s="339" t="s">
        <v>1256</v>
      </c>
      <c r="D139" s="339" t="s">
        <v>305</v>
      </c>
      <c r="E139" s="340">
        <v>45838</v>
      </c>
    </row>
    <row r="140" spans="1:5" ht="15" x14ac:dyDescent="0.25">
      <c r="A140" s="339" t="s">
        <v>306</v>
      </c>
      <c r="B140" s="339" t="s">
        <v>1336</v>
      </c>
      <c r="C140" s="339" t="s">
        <v>1276</v>
      </c>
      <c r="D140" s="339" t="s">
        <v>1378</v>
      </c>
      <c r="E140" s="340">
        <v>45838</v>
      </c>
    </row>
    <row r="141" spans="1:5" ht="15" x14ac:dyDescent="0.25">
      <c r="A141" s="339" t="s">
        <v>307</v>
      </c>
      <c r="B141" s="339" t="s">
        <v>1374</v>
      </c>
      <c r="C141" s="339" t="s">
        <v>1253</v>
      </c>
      <c r="D141" s="339" t="s">
        <v>1379</v>
      </c>
      <c r="E141" s="340">
        <v>45838</v>
      </c>
    </row>
    <row r="142" spans="1:5" ht="15" x14ac:dyDescent="0.25">
      <c r="A142" s="339" t="s">
        <v>308</v>
      </c>
      <c r="B142" s="339" t="s">
        <v>1374</v>
      </c>
      <c r="C142" s="339" t="s">
        <v>1256</v>
      </c>
      <c r="D142" s="339" t="s">
        <v>309</v>
      </c>
      <c r="E142" s="340">
        <v>45838</v>
      </c>
    </row>
    <row r="143" spans="1:5" ht="15" x14ac:dyDescent="0.25">
      <c r="A143" s="339" t="s">
        <v>1238</v>
      </c>
      <c r="B143" s="339" t="s">
        <v>1374</v>
      </c>
      <c r="C143" s="339" t="s">
        <v>1253</v>
      </c>
      <c r="D143" s="339" t="s">
        <v>1380</v>
      </c>
      <c r="E143" s="340">
        <v>45838</v>
      </c>
    </row>
    <row r="144" spans="1:5" ht="15" x14ac:dyDescent="0.25">
      <c r="A144" s="339" t="s">
        <v>310</v>
      </c>
      <c r="B144" s="339" t="s">
        <v>1273</v>
      </c>
      <c r="C144" s="339" t="s">
        <v>1253</v>
      </c>
      <c r="D144" s="339" t="s">
        <v>1381</v>
      </c>
      <c r="E144" s="340">
        <v>45838</v>
      </c>
    </row>
    <row r="145" spans="1:5" ht="15" x14ac:dyDescent="0.25">
      <c r="A145" s="339" t="s">
        <v>311</v>
      </c>
      <c r="B145" s="339" t="s">
        <v>1273</v>
      </c>
      <c r="C145" s="339" t="s">
        <v>1256</v>
      </c>
      <c r="D145" s="339" t="s">
        <v>312</v>
      </c>
      <c r="E145" s="340">
        <v>45838</v>
      </c>
    </row>
    <row r="146" spans="1:5" ht="15" x14ac:dyDescent="0.25">
      <c r="A146" s="339" t="s">
        <v>313</v>
      </c>
      <c r="B146" s="339" t="s">
        <v>1322</v>
      </c>
      <c r="C146" s="339" t="s">
        <v>1253</v>
      </c>
      <c r="D146" s="339" t="s">
        <v>1382</v>
      </c>
      <c r="E146" s="340">
        <v>45838</v>
      </c>
    </row>
    <row r="147" spans="1:5" ht="15" x14ac:dyDescent="0.25">
      <c r="A147" s="339" t="s">
        <v>314</v>
      </c>
      <c r="B147" s="339" t="s">
        <v>1322</v>
      </c>
      <c r="C147" s="339" t="s">
        <v>1256</v>
      </c>
      <c r="D147" s="339" t="s">
        <v>315</v>
      </c>
      <c r="E147" s="340">
        <v>45838</v>
      </c>
    </row>
    <row r="148" spans="1:5" ht="15" x14ac:dyDescent="0.25">
      <c r="A148" s="339" t="s">
        <v>316</v>
      </c>
      <c r="B148" s="339" t="s">
        <v>1297</v>
      </c>
      <c r="C148" s="339" t="s">
        <v>1253</v>
      </c>
      <c r="D148" s="339" t="s">
        <v>1383</v>
      </c>
      <c r="E148" s="340">
        <v>45838</v>
      </c>
    </row>
    <row r="149" spans="1:5" ht="15" x14ac:dyDescent="0.25">
      <c r="A149" s="339" t="s">
        <v>317</v>
      </c>
      <c r="B149" s="339" t="s">
        <v>1297</v>
      </c>
      <c r="C149" s="339" t="s">
        <v>1253</v>
      </c>
      <c r="D149" s="339" t="s">
        <v>1384</v>
      </c>
      <c r="E149" s="340">
        <v>45838</v>
      </c>
    </row>
    <row r="150" spans="1:5" ht="15" x14ac:dyDescent="0.25">
      <c r="A150" s="339" t="s">
        <v>318</v>
      </c>
      <c r="B150" s="339" t="s">
        <v>1278</v>
      </c>
      <c r="C150" s="339" t="s">
        <v>1253</v>
      </c>
      <c r="D150" s="339" t="s">
        <v>1385</v>
      </c>
      <c r="E150" s="340">
        <v>45838</v>
      </c>
    </row>
    <row r="151" spans="1:5" ht="15" x14ac:dyDescent="0.25">
      <c r="A151" s="339" t="s">
        <v>319</v>
      </c>
      <c r="B151" s="339" t="s">
        <v>1268</v>
      </c>
      <c r="C151" s="339" t="s">
        <v>1253</v>
      </c>
      <c r="D151" s="339" t="s">
        <v>1386</v>
      </c>
      <c r="E151" s="340">
        <v>45838</v>
      </c>
    </row>
    <row r="152" spans="1:5" ht="15" x14ac:dyDescent="0.25">
      <c r="A152" s="339" t="s">
        <v>320</v>
      </c>
      <c r="B152" s="339" t="s">
        <v>1273</v>
      </c>
      <c r="C152" s="339" t="s">
        <v>1256</v>
      </c>
      <c r="D152" s="339" t="s">
        <v>321</v>
      </c>
      <c r="E152" s="340">
        <v>45838</v>
      </c>
    </row>
    <row r="153" spans="1:5" ht="15" x14ac:dyDescent="0.25">
      <c r="A153" s="339" t="s">
        <v>322</v>
      </c>
      <c r="B153" s="339" t="s">
        <v>1387</v>
      </c>
      <c r="C153" s="339" t="s">
        <v>1269</v>
      </c>
      <c r="D153" s="339" t="s">
        <v>323</v>
      </c>
      <c r="E153" s="340">
        <v>45838</v>
      </c>
    </row>
    <row r="154" spans="1:5" ht="15" x14ac:dyDescent="0.25">
      <c r="A154" s="339" t="s">
        <v>324</v>
      </c>
      <c r="B154" s="339" t="s">
        <v>1274</v>
      </c>
      <c r="C154" s="339" t="s">
        <v>1290</v>
      </c>
      <c r="D154" s="339" t="s">
        <v>1388</v>
      </c>
      <c r="E154" s="340">
        <v>45838</v>
      </c>
    </row>
    <row r="155" spans="1:5" ht="15" x14ac:dyDescent="0.25">
      <c r="A155" s="339" t="s">
        <v>325</v>
      </c>
      <c r="B155" s="339" t="s">
        <v>1278</v>
      </c>
      <c r="C155" s="339" t="s">
        <v>1253</v>
      </c>
      <c r="D155" s="339" t="s">
        <v>1389</v>
      </c>
      <c r="E155" s="340">
        <v>46022</v>
      </c>
    </row>
    <row r="156" spans="1:5" ht="15" x14ac:dyDescent="0.25">
      <c r="A156" s="339" t="s">
        <v>326</v>
      </c>
      <c r="B156" s="339" t="s">
        <v>1278</v>
      </c>
      <c r="C156" s="339" t="s">
        <v>1269</v>
      </c>
      <c r="D156" s="339" t="s">
        <v>327</v>
      </c>
      <c r="E156" s="340">
        <v>45838</v>
      </c>
    </row>
    <row r="157" spans="1:5" ht="15" x14ac:dyDescent="0.25">
      <c r="A157" s="339" t="s">
        <v>328</v>
      </c>
      <c r="B157" s="339" t="s">
        <v>1390</v>
      </c>
      <c r="C157" s="339" t="s">
        <v>1288</v>
      </c>
      <c r="D157" s="339" t="s">
        <v>1391</v>
      </c>
      <c r="E157" s="340">
        <v>45838</v>
      </c>
    </row>
    <row r="158" spans="1:5" ht="15" x14ac:dyDescent="0.25">
      <c r="A158" s="339" t="s">
        <v>329</v>
      </c>
      <c r="B158" s="339" t="s">
        <v>1390</v>
      </c>
      <c r="C158" s="339" t="s">
        <v>1253</v>
      </c>
      <c r="D158" s="339" t="s">
        <v>1392</v>
      </c>
      <c r="E158" s="340">
        <v>45838</v>
      </c>
    </row>
    <row r="159" spans="1:5" ht="15" x14ac:dyDescent="0.25">
      <c r="A159" s="339" t="s">
        <v>330</v>
      </c>
      <c r="B159" s="339" t="s">
        <v>1278</v>
      </c>
      <c r="C159" s="339" t="s">
        <v>1279</v>
      </c>
      <c r="D159" s="339" t="s">
        <v>1393</v>
      </c>
      <c r="E159" s="340">
        <v>45838</v>
      </c>
    </row>
    <row r="160" spans="1:5" ht="15" x14ac:dyDescent="0.25">
      <c r="A160" s="339" t="s">
        <v>331</v>
      </c>
      <c r="B160" s="339" t="s">
        <v>1387</v>
      </c>
      <c r="C160" s="339" t="s">
        <v>1298</v>
      </c>
      <c r="D160" s="339" t="s">
        <v>1394</v>
      </c>
      <c r="E160" s="340">
        <v>45838</v>
      </c>
    </row>
    <row r="161" spans="1:5" ht="15" x14ac:dyDescent="0.25">
      <c r="A161" s="339" t="s">
        <v>332</v>
      </c>
      <c r="B161" s="339" t="s">
        <v>1387</v>
      </c>
      <c r="C161" s="339" t="s">
        <v>1253</v>
      </c>
      <c r="D161" s="339" t="s">
        <v>1395</v>
      </c>
      <c r="E161" s="340">
        <v>46022</v>
      </c>
    </row>
    <row r="162" spans="1:5" ht="15" x14ac:dyDescent="0.25">
      <c r="A162" s="339" t="s">
        <v>333</v>
      </c>
      <c r="B162" s="339" t="s">
        <v>1322</v>
      </c>
      <c r="C162" s="339" t="s">
        <v>1260</v>
      </c>
      <c r="D162" s="339" t="s">
        <v>334</v>
      </c>
      <c r="E162" s="340">
        <v>46022</v>
      </c>
    </row>
    <row r="163" spans="1:5" ht="15" x14ac:dyDescent="0.25">
      <c r="A163" s="339" t="s">
        <v>335</v>
      </c>
      <c r="B163" s="339" t="s">
        <v>1274</v>
      </c>
      <c r="C163" s="339" t="s">
        <v>1279</v>
      </c>
      <c r="D163" s="339" t="s">
        <v>1396</v>
      </c>
      <c r="E163" s="340">
        <v>45838</v>
      </c>
    </row>
    <row r="164" spans="1:5" ht="15" x14ac:dyDescent="0.25">
      <c r="A164" s="339" t="s">
        <v>336</v>
      </c>
      <c r="B164" s="339" t="s">
        <v>1278</v>
      </c>
      <c r="C164" s="339" t="s">
        <v>1260</v>
      </c>
      <c r="D164" s="339" t="s">
        <v>337</v>
      </c>
      <c r="E164" s="340">
        <v>46022</v>
      </c>
    </row>
    <row r="165" spans="1:5" ht="15" x14ac:dyDescent="0.25">
      <c r="A165" s="339" t="s">
        <v>338</v>
      </c>
      <c r="B165" s="339" t="s">
        <v>1397</v>
      </c>
      <c r="C165" s="339" t="s">
        <v>1288</v>
      </c>
      <c r="D165" s="339" t="s">
        <v>1398</v>
      </c>
      <c r="E165" s="340">
        <v>45838</v>
      </c>
    </row>
    <row r="166" spans="1:5" ht="15" x14ac:dyDescent="0.25">
      <c r="A166" s="339" t="s">
        <v>339</v>
      </c>
      <c r="B166" s="339" t="s">
        <v>1397</v>
      </c>
      <c r="C166" s="339" t="s">
        <v>1290</v>
      </c>
      <c r="D166" s="339" t="s">
        <v>1399</v>
      </c>
      <c r="E166" s="340">
        <v>45838</v>
      </c>
    </row>
    <row r="167" spans="1:5" ht="15" x14ac:dyDescent="0.25">
      <c r="A167" s="339" t="s">
        <v>340</v>
      </c>
      <c r="B167" s="339" t="s">
        <v>1322</v>
      </c>
      <c r="C167" s="339" t="s">
        <v>1311</v>
      </c>
      <c r="D167" s="339" t="s">
        <v>1400</v>
      </c>
      <c r="E167" s="340">
        <v>45838</v>
      </c>
    </row>
    <row r="168" spans="1:5" ht="15" x14ac:dyDescent="0.25">
      <c r="A168" s="339" t="s">
        <v>341</v>
      </c>
      <c r="B168" s="339" t="s">
        <v>1322</v>
      </c>
      <c r="C168" s="339" t="s">
        <v>1256</v>
      </c>
      <c r="D168" s="339" t="s">
        <v>342</v>
      </c>
      <c r="E168" s="340">
        <v>45838</v>
      </c>
    </row>
    <row r="169" spans="1:5" ht="15" x14ac:dyDescent="0.25">
      <c r="A169" s="339" t="s">
        <v>343</v>
      </c>
      <c r="B169" s="339" t="s">
        <v>1342</v>
      </c>
      <c r="C169" s="339" t="s">
        <v>1288</v>
      </c>
      <c r="D169" s="339" t="s">
        <v>1401</v>
      </c>
      <c r="E169" s="340">
        <v>45838</v>
      </c>
    </row>
    <row r="170" spans="1:5" ht="15" x14ac:dyDescent="0.25">
      <c r="A170" s="339" t="s">
        <v>1222</v>
      </c>
      <c r="B170" s="339" t="s">
        <v>1342</v>
      </c>
      <c r="C170" s="339" t="s">
        <v>1256</v>
      </c>
      <c r="D170" s="339" t="s">
        <v>1245</v>
      </c>
      <c r="E170" s="340">
        <v>45838</v>
      </c>
    </row>
    <row r="171" spans="1:5" ht="15" x14ac:dyDescent="0.25">
      <c r="A171" s="339" t="s">
        <v>344</v>
      </c>
      <c r="B171" s="339" t="s">
        <v>1264</v>
      </c>
      <c r="C171" s="339" t="s">
        <v>1253</v>
      </c>
      <c r="D171" s="339" t="s">
        <v>1402</v>
      </c>
      <c r="E171" s="340">
        <v>45838</v>
      </c>
    </row>
    <row r="172" spans="1:5" ht="15" x14ac:dyDescent="0.25">
      <c r="A172" s="339" t="s">
        <v>345</v>
      </c>
      <c r="B172" s="339" t="s">
        <v>1296</v>
      </c>
      <c r="C172" s="339" t="s">
        <v>1256</v>
      </c>
      <c r="D172" s="339" t="s">
        <v>346</v>
      </c>
      <c r="E172" s="340">
        <v>45838</v>
      </c>
    </row>
    <row r="173" spans="1:5" ht="15" x14ac:dyDescent="0.25">
      <c r="A173" s="339" t="s">
        <v>347</v>
      </c>
      <c r="B173" s="339" t="s">
        <v>1403</v>
      </c>
      <c r="C173" s="339" t="s">
        <v>1253</v>
      </c>
      <c r="D173" s="339" t="s">
        <v>1404</v>
      </c>
      <c r="E173" s="340">
        <v>46022</v>
      </c>
    </row>
    <row r="174" spans="1:5" ht="15" x14ac:dyDescent="0.25">
      <c r="A174" s="339" t="s">
        <v>348</v>
      </c>
      <c r="B174" s="339" t="s">
        <v>1405</v>
      </c>
      <c r="C174" s="339" t="s">
        <v>1256</v>
      </c>
      <c r="D174" s="339" t="s">
        <v>349</v>
      </c>
      <c r="E174" s="340">
        <v>45838</v>
      </c>
    </row>
    <row r="175" spans="1:5" ht="15" x14ac:dyDescent="0.25">
      <c r="A175" s="339" t="s">
        <v>350</v>
      </c>
      <c r="B175" s="339" t="s">
        <v>1405</v>
      </c>
      <c r="C175" s="339" t="s">
        <v>1288</v>
      </c>
      <c r="D175" s="339" t="s">
        <v>1406</v>
      </c>
      <c r="E175" s="340">
        <v>45838</v>
      </c>
    </row>
    <row r="176" spans="1:5" ht="15" x14ac:dyDescent="0.25">
      <c r="A176" s="339" t="s">
        <v>351</v>
      </c>
      <c r="B176" s="339" t="s">
        <v>1286</v>
      </c>
      <c r="C176" s="339" t="s">
        <v>1256</v>
      </c>
      <c r="D176" s="339" t="s">
        <v>352</v>
      </c>
      <c r="E176" s="340">
        <v>45838</v>
      </c>
    </row>
    <row r="177" spans="1:5" ht="15" x14ac:dyDescent="0.25">
      <c r="A177" s="339" t="s">
        <v>353</v>
      </c>
      <c r="B177" s="339" t="s">
        <v>1286</v>
      </c>
      <c r="C177" s="339" t="s">
        <v>1276</v>
      </c>
      <c r="D177" s="339" t="s">
        <v>1407</v>
      </c>
      <c r="E177" s="340">
        <v>45838</v>
      </c>
    </row>
    <row r="178" spans="1:5" ht="15" x14ac:dyDescent="0.25">
      <c r="A178" s="339" t="s">
        <v>354</v>
      </c>
      <c r="B178" s="339" t="s">
        <v>1287</v>
      </c>
      <c r="C178" s="339" t="s">
        <v>1269</v>
      </c>
      <c r="D178" s="339" t="s">
        <v>355</v>
      </c>
      <c r="E178" s="340">
        <v>45838</v>
      </c>
    </row>
    <row r="179" spans="1:5" ht="15" x14ac:dyDescent="0.25">
      <c r="A179" s="339" t="s">
        <v>356</v>
      </c>
      <c r="B179" s="339" t="s">
        <v>1408</v>
      </c>
      <c r="C179" s="339" t="s">
        <v>1409</v>
      </c>
      <c r="D179" s="339" t="s">
        <v>1410</v>
      </c>
      <c r="E179" s="340">
        <v>45838</v>
      </c>
    </row>
    <row r="180" spans="1:5" ht="15" x14ac:dyDescent="0.25">
      <c r="A180" s="339" t="s">
        <v>357</v>
      </c>
      <c r="B180" s="339" t="s">
        <v>1408</v>
      </c>
      <c r="C180" s="339" t="s">
        <v>1256</v>
      </c>
      <c r="D180" s="339" t="s">
        <v>358</v>
      </c>
      <c r="E180" s="340">
        <v>45838</v>
      </c>
    </row>
    <row r="181" spans="1:5" ht="15" x14ac:dyDescent="0.25">
      <c r="A181" s="339" t="s">
        <v>359</v>
      </c>
      <c r="B181" s="339" t="s">
        <v>1411</v>
      </c>
      <c r="C181" s="339" t="s">
        <v>1269</v>
      </c>
      <c r="D181" s="339" t="s">
        <v>360</v>
      </c>
      <c r="E181" s="340">
        <v>45838</v>
      </c>
    </row>
    <row r="182" spans="1:5" ht="15" x14ac:dyDescent="0.25">
      <c r="A182" s="339" t="s">
        <v>361</v>
      </c>
      <c r="B182" s="339" t="s">
        <v>1411</v>
      </c>
      <c r="C182" s="339" t="s">
        <v>1260</v>
      </c>
      <c r="D182" s="339" t="s">
        <v>362</v>
      </c>
      <c r="E182" s="340">
        <v>46022</v>
      </c>
    </row>
    <row r="183" spans="1:5" ht="15" x14ac:dyDescent="0.25">
      <c r="A183" s="339" t="s">
        <v>363</v>
      </c>
      <c r="B183" s="339" t="s">
        <v>1412</v>
      </c>
      <c r="C183" s="339" t="s">
        <v>1269</v>
      </c>
      <c r="D183" s="339" t="s">
        <v>364</v>
      </c>
      <c r="E183" s="340">
        <v>45838</v>
      </c>
    </row>
    <row r="184" spans="1:5" ht="15" x14ac:dyDescent="0.25">
      <c r="A184" s="339" t="s">
        <v>365</v>
      </c>
      <c r="B184" s="339" t="s">
        <v>1412</v>
      </c>
      <c r="C184" s="339" t="s">
        <v>1311</v>
      </c>
      <c r="D184" s="339" t="s">
        <v>1413</v>
      </c>
      <c r="E184" s="340">
        <v>45838</v>
      </c>
    </row>
    <row r="185" spans="1:5" ht="15" x14ac:dyDescent="0.25">
      <c r="A185" s="339" t="s">
        <v>366</v>
      </c>
      <c r="B185" s="339" t="s">
        <v>1412</v>
      </c>
      <c r="C185" s="339" t="s">
        <v>1276</v>
      </c>
      <c r="D185" s="339" t="s">
        <v>1414</v>
      </c>
      <c r="E185" s="340">
        <v>45838</v>
      </c>
    </row>
    <row r="186" spans="1:5" ht="15" x14ac:dyDescent="0.25">
      <c r="A186" s="339" t="s">
        <v>367</v>
      </c>
      <c r="B186" s="339" t="s">
        <v>1274</v>
      </c>
      <c r="C186" s="339" t="s">
        <v>1357</v>
      </c>
      <c r="D186" s="339" t="s">
        <v>1415</v>
      </c>
      <c r="E186" s="340">
        <v>46022</v>
      </c>
    </row>
    <row r="187" spans="1:5" ht="15" x14ac:dyDescent="0.25">
      <c r="A187" s="339" t="s">
        <v>368</v>
      </c>
      <c r="B187" s="339" t="s">
        <v>1367</v>
      </c>
      <c r="C187" s="339" t="s">
        <v>1357</v>
      </c>
      <c r="D187" s="339" t="s">
        <v>1416</v>
      </c>
      <c r="E187" s="340">
        <v>46022</v>
      </c>
    </row>
    <row r="188" spans="1:5" ht="15" x14ac:dyDescent="0.25">
      <c r="A188" s="339" t="s">
        <v>369</v>
      </c>
      <c r="B188" s="339" t="s">
        <v>1287</v>
      </c>
      <c r="C188" s="339" t="s">
        <v>1260</v>
      </c>
      <c r="D188" s="339" t="s">
        <v>370</v>
      </c>
      <c r="E188" s="340">
        <v>46022</v>
      </c>
    </row>
    <row r="189" spans="1:5" ht="15" x14ac:dyDescent="0.25">
      <c r="A189" s="339" t="s">
        <v>1243</v>
      </c>
      <c r="B189" s="339" t="s">
        <v>1268</v>
      </c>
      <c r="C189" s="339" t="s">
        <v>1253</v>
      </c>
      <c r="D189" s="339" t="s">
        <v>1417</v>
      </c>
      <c r="E189" s="340">
        <v>46022</v>
      </c>
    </row>
    <row r="190" spans="1:5" ht="15" x14ac:dyDescent="0.25">
      <c r="A190" s="339" t="s">
        <v>371</v>
      </c>
      <c r="B190" s="339" t="s">
        <v>1301</v>
      </c>
      <c r="C190" s="339" t="s">
        <v>1253</v>
      </c>
      <c r="D190" s="339" t="s">
        <v>1418</v>
      </c>
      <c r="E190" s="340">
        <v>45838</v>
      </c>
    </row>
    <row r="191" spans="1:5" ht="15" x14ac:dyDescent="0.25">
      <c r="A191" s="339" t="s">
        <v>372</v>
      </c>
      <c r="B191" s="339" t="s">
        <v>1268</v>
      </c>
      <c r="C191" s="339" t="s">
        <v>1256</v>
      </c>
      <c r="D191" s="339" t="s">
        <v>373</v>
      </c>
      <c r="E191" s="340">
        <v>45838</v>
      </c>
    </row>
    <row r="192" spans="1:5" ht="15" x14ac:dyDescent="0.25">
      <c r="A192" s="339" t="s">
        <v>374</v>
      </c>
      <c r="B192" s="339" t="s">
        <v>1301</v>
      </c>
      <c r="C192" s="339" t="s">
        <v>1253</v>
      </c>
      <c r="D192" s="339" t="s">
        <v>1419</v>
      </c>
      <c r="E192" s="340">
        <v>45838</v>
      </c>
    </row>
    <row r="193" spans="1:5" ht="15" x14ac:dyDescent="0.25">
      <c r="A193" s="339" t="s">
        <v>375</v>
      </c>
      <c r="B193" s="339" t="s">
        <v>1301</v>
      </c>
      <c r="C193" s="339" t="s">
        <v>1256</v>
      </c>
      <c r="D193" s="339" t="s">
        <v>376</v>
      </c>
      <c r="E193" s="340">
        <v>45838</v>
      </c>
    </row>
    <row r="194" spans="1:5" ht="15" x14ac:dyDescent="0.25">
      <c r="A194" s="339" t="s">
        <v>377</v>
      </c>
      <c r="B194" s="339" t="s">
        <v>1275</v>
      </c>
      <c r="C194" s="339" t="s">
        <v>1309</v>
      </c>
      <c r="D194" s="339" t="s">
        <v>1420</v>
      </c>
      <c r="E194" s="340">
        <v>45838</v>
      </c>
    </row>
    <row r="195" spans="1:5" ht="15" x14ac:dyDescent="0.25">
      <c r="A195" s="339" t="s">
        <v>378</v>
      </c>
      <c r="B195" s="339" t="s">
        <v>1408</v>
      </c>
      <c r="C195" s="339" t="s">
        <v>1288</v>
      </c>
      <c r="D195" s="339" t="s">
        <v>1421</v>
      </c>
      <c r="E195" s="340">
        <v>45838</v>
      </c>
    </row>
    <row r="196" spans="1:5" ht="15" x14ac:dyDescent="0.25">
      <c r="A196" s="339" t="s">
        <v>379</v>
      </c>
      <c r="B196" s="339" t="s">
        <v>1408</v>
      </c>
      <c r="C196" s="339" t="s">
        <v>1290</v>
      </c>
      <c r="D196" s="339" t="s">
        <v>1422</v>
      </c>
      <c r="E196" s="340">
        <v>45838</v>
      </c>
    </row>
    <row r="197" spans="1:5" ht="15" x14ac:dyDescent="0.25">
      <c r="A197" s="339" t="s">
        <v>380</v>
      </c>
      <c r="B197" s="339" t="s">
        <v>1268</v>
      </c>
      <c r="C197" s="339" t="s">
        <v>1256</v>
      </c>
      <c r="D197" s="339" t="s">
        <v>381</v>
      </c>
      <c r="E197" s="340">
        <v>45838</v>
      </c>
    </row>
    <row r="198" spans="1:5" ht="15" x14ac:dyDescent="0.25">
      <c r="A198" s="339" t="s">
        <v>382</v>
      </c>
      <c r="B198" s="339" t="s">
        <v>1293</v>
      </c>
      <c r="C198" s="339" t="s">
        <v>1256</v>
      </c>
      <c r="D198" s="339" t="s">
        <v>383</v>
      </c>
      <c r="E198" s="340">
        <v>45838</v>
      </c>
    </row>
    <row r="199" spans="1:5" ht="15" x14ac:dyDescent="0.25">
      <c r="A199" s="339" t="s">
        <v>384</v>
      </c>
      <c r="B199" s="339" t="s">
        <v>1351</v>
      </c>
      <c r="C199" s="339" t="s">
        <v>1276</v>
      </c>
      <c r="D199" s="339" t="s">
        <v>1423</v>
      </c>
      <c r="E199" s="340">
        <v>45838</v>
      </c>
    </row>
    <row r="200" spans="1:5" ht="15" x14ac:dyDescent="0.25">
      <c r="A200" s="339" t="s">
        <v>385</v>
      </c>
      <c r="B200" s="339" t="s">
        <v>1301</v>
      </c>
      <c r="C200" s="339" t="s">
        <v>1253</v>
      </c>
      <c r="D200" s="339" t="s">
        <v>1424</v>
      </c>
      <c r="E200" s="340">
        <v>45838</v>
      </c>
    </row>
    <row r="201" spans="1:5" ht="15" x14ac:dyDescent="0.25">
      <c r="A201" s="339" t="s">
        <v>386</v>
      </c>
      <c r="B201" s="339" t="s">
        <v>1281</v>
      </c>
      <c r="C201" s="339" t="s">
        <v>1256</v>
      </c>
      <c r="D201" s="339" t="s">
        <v>387</v>
      </c>
      <c r="E201" s="340">
        <v>45838</v>
      </c>
    </row>
    <row r="202" spans="1:5" ht="15" x14ac:dyDescent="0.25">
      <c r="A202" s="339" t="s">
        <v>388</v>
      </c>
      <c r="B202" s="339" t="s">
        <v>1405</v>
      </c>
      <c r="C202" s="339" t="s">
        <v>1256</v>
      </c>
      <c r="D202" s="339" t="s">
        <v>389</v>
      </c>
      <c r="E202" s="340">
        <v>45838</v>
      </c>
    </row>
    <row r="203" spans="1:5" ht="15" x14ac:dyDescent="0.25">
      <c r="A203" s="339" t="s">
        <v>390</v>
      </c>
      <c r="B203" s="339" t="s">
        <v>1344</v>
      </c>
      <c r="C203" s="339" t="s">
        <v>1253</v>
      </c>
      <c r="D203" s="339" t="s">
        <v>1425</v>
      </c>
      <c r="E203" s="340">
        <v>46022</v>
      </c>
    </row>
    <row r="204" spans="1:5" ht="15" x14ac:dyDescent="0.25">
      <c r="A204" s="339" t="s">
        <v>391</v>
      </c>
      <c r="B204" s="339" t="s">
        <v>1273</v>
      </c>
      <c r="C204" s="339" t="s">
        <v>1253</v>
      </c>
      <c r="D204" s="339" t="s">
        <v>1426</v>
      </c>
      <c r="E204" s="340">
        <v>46022</v>
      </c>
    </row>
    <row r="205" spans="1:5" ht="15" x14ac:dyDescent="0.25">
      <c r="A205" s="339" t="s">
        <v>392</v>
      </c>
      <c r="B205" s="339" t="s">
        <v>1273</v>
      </c>
      <c r="C205" s="339" t="s">
        <v>1253</v>
      </c>
      <c r="D205" s="339" t="s">
        <v>1427</v>
      </c>
      <c r="E205" s="340">
        <v>45838</v>
      </c>
    </row>
    <row r="206" spans="1:5" ht="15" x14ac:dyDescent="0.25">
      <c r="A206" s="339" t="s">
        <v>393</v>
      </c>
      <c r="B206" s="339" t="s">
        <v>1428</v>
      </c>
      <c r="C206" s="339" t="s">
        <v>1253</v>
      </c>
      <c r="D206" s="339" t="s">
        <v>1429</v>
      </c>
      <c r="E206" s="340">
        <v>46022</v>
      </c>
    </row>
    <row r="207" spans="1:5" ht="15" x14ac:dyDescent="0.25">
      <c r="A207" s="339" t="s">
        <v>394</v>
      </c>
      <c r="B207" s="339" t="s">
        <v>1344</v>
      </c>
      <c r="C207" s="339" t="s">
        <v>1311</v>
      </c>
      <c r="D207" s="339" t="s">
        <v>1430</v>
      </c>
      <c r="E207" s="340">
        <v>45838</v>
      </c>
    </row>
    <row r="208" spans="1:5" ht="15" x14ac:dyDescent="0.25">
      <c r="A208" s="339" t="s">
        <v>395</v>
      </c>
      <c r="B208" s="339" t="s">
        <v>1344</v>
      </c>
      <c r="C208" s="339" t="s">
        <v>1269</v>
      </c>
      <c r="D208" s="339" t="s">
        <v>396</v>
      </c>
      <c r="E208" s="340">
        <v>45838</v>
      </c>
    </row>
    <row r="209" spans="1:5" ht="15" x14ac:dyDescent="0.25">
      <c r="A209" s="339" t="s">
        <v>397</v>
      </c>
      <c r="B209" s="339" t="s">
        <v>1344</v>
      </c>
      <c r="C209" s="339" t="s">
        <v>1270</v>
      </c>
      <c r="D209" s="339" t="s">
        <v>1431</v>
      </c>
      <c r="E209" s="340">
        <v>45838</v>
      </c>
    </row>
    <row r="210" spans="1:5" ht="15" x14ac:dyDescent="0.25">
      <c r="A210" s="339" t="s">
        <v>1219</v>
      </c>
      <c r="B210" s="339" t="s">
        <v>1273</v>
      </c>
      <c r="C210" s="339" t="s">
        <v>1256</v>
      </c>
      <c r="D210" s="339" t="s">
        <v>398</v>
      </c>
      <c r="E210" s="340">
        <v>45838</v>
      </c>
    </row>
    <row r="211" spans="1:5" ht="15" x14ac:dyDescent="0.25">
      <c r="A211" s="339" t="s">
        <v>399</v>
      </c>
      <c r="B211" s="339" t="s">
        <v>1273</v>
      </c>
      <c r="C211" s="339" t="s">
        <v>1269</v>
      </c>
      <c r="D211" s="339" t="s">
        <v>400</v>
      </c>
      <c r="E211" s="340">
        <v>45838</v>
      </c>
    </row>
    <row r="212" spans="1:5" ht="15" x14ac:dyDescent="0.25">
      <c r="A212" s="339" t="s">
        <v>401</v>
      </c>
      <c r="B212" s="339" t="s">
        <v>1252</v>
      </c>
      <c r="C212" s="339" t="s">
        <v>1269</v>
      </c>
      <c r="D212" s="339" t="s">
        <v>402</v>
      </c>
      <c r="E212" s="340">
        <v>45838</v>
      </c>
    </row>
    <row r="213" spans="1:5" ht="15" x14ac:dyDescent="0.25">
      <c r="A213" s="339" t="s">
        <v>403</v>
      </c>
      <c r="B213" s="339" t="s">
        <v>1275</v>
      </c>
      <c r="C213" s="339" t="s">
        <v>1253</v>
      </c>
      <c r="D213" s="339" t="s">
        <v>1432</v>
      </c>
      <c r="E213" s="340">
        <v>46022</v>
      </c>
    </row>
    <row r="214" spans="1:5" ht="15" x14ac:dyDescent="0.25">
      <c r="A214" s="339" t="s">
        <v>404</v>
      </c>
      <c r="B214" s="339" t="s">
        <v>1275</v>
      </c>
      <c r="C214" s="339" t="s">
        <v>1253</v>
      </c>
      <c r="D214" s="339" t="s">
        <v>1433</v>
      </c>
      <c r="E214" s="340">
        <v>45838</v>
      </c>
    </row>
    <row r="215" spans="1:5" ht="15" x14ac:dyDescent="0.25">
      <c r="A215" s="339" t="s">
        <v>405</v>
      </c>
      <c r="B215" s="339" t="s">
        <v>1343</v>
      </c>
      <c r="C215" s="339" t="s">
        <v>1253</v>
      </c>
      <c r="D215" s="339" t="s">
        <v>1434</v>
      </c>
      <c r="E215" s="340">
        <v>45838</v>
      </c>
    </row>
    <row r="216" spans="1:5" ht="15" x14ac:dyDescent="0.25">
      <c r="A216" s="339" t="s">
        <v>406</v>
      </c>
      <c r="B216" s="339" t="s">
        <v>1343</v>
      </c>
      <c r="C216" s="339" t="s">
        <v>1256</v>
      </c>
      <c r="D216" s="339" t="s">
        <v>407</v>
      </c>
      <c r="E216" s="340">
        <v>45838</v>
      </c>
    </row>
    <row r="217" spans="1:5" ht="15" x14ac:dyDescent="0.25">
      <c r="A217" s="339" t="s">
        <v>408</v>
      </c>
      <c r="B217" s="339" t="s">
        <v>1286</v>
      </c>
      <c r="C217" s="339" t="s">
        <v>1288</v>
      </c>
      <c r="D217" s="339" t="s">
        <v>1435</v>
      </c>
      <c r="E217" s="340">
        <v>45838</v>
      </c>
    </row>
    <row r="218" spans="1:5" ht="15" x14ac:dyDescent="0.25">
      <c r="A218" s="339" t="s">
        <v>409</v>
      </c>
      <c r="B218" s="339" t="s">
        <v>1286</v>
      </c>
      <c r="C218" s="339" t="s">
        <v>1284</v>
      </c>
      <c r="D218" s="339" t="s">
        <v>1436</v>
      </c>
      <c r="E218" s="340">
        <v>45838</v>
      </c>
    </row>
    <row r="219" spans="1:5" ht="15" x14ac:dyDescent="0.25">
      <c r="A219" s="339" t="s">
        <v>410</v>
      </c>
      <c r="B219" s="339" t="s">
        <v>1264</v>
      </c>
      <c r="C219" s="339" t="s">
        <v>1256</v>
      </c>
      <c r="D219" s="339" t="s">
        <v>411</v>
      </c>
      <c r="E219" s="340">
        <v>45838</v>
      </c>
    </row>
    <row r="220" spans="1:5" ht="15" x14ac:dyDescent="0.25">
      <c r="A220" s="339" t="s">
        <v>412</v>
      </c>
      <c r="B220" s="339" t="s">
        <v>1344</v>
      </c>
      <c r="C220" s="339" t="s">
        <v>1270</v>
      </c>
      <c r="D220" s="339" t="s">
        <v>1437</v>
      </c>
      <c r="E220" s="340">
        <v>45838</v>
      </c>
    </row>
    <row r="221" spans="1:5" ht="15" x14ac:dyDescent="0.25">
      <c r="A221" s="339" t="s">
        <v>413</v>
      </c>
      <c r="B221" s="339" t="s">
        <v>1273</v>
      </c>
      <c r="C221" s="339" t="s">
        <v>1288</v>
      </c>
      <c r="D221" s="339" t="s">
        <v>1438</v>
      </c>
      <c r="E221" s="340">
        <v>45838</v>
      </c>
    </row>
    <row r="222" spans="1:5" ht="15" x14ac:dyDescent="0.25">
      <c r="A222" s="339" t="s">
        <v>414</v>
      </c>
      <c r="B222" s="339" t="s">
        <v>1273</v>
      </c>
      <c r="C222" s="339" t="s">
        <v>1309</v>
      </c>
      <c r="D222" s="339" t="s">
        <v>1439</v>
      </c>
      <c r="E222" s="340">
        <v>45838</v>
      </c>
    </row>
    <row r="223" spans="1:5" ht="15" x14ac:dyDescent="0.25">
      <c r="A223" s="339" t="s">
        <v>415</v>
      </c>
      <c r="B223" s="339" t="s">
        <v>1273</v>
      </c>
      <c r="C223" s="339" t="s">
        <v>1253</v>
      </c>
      <c r="D223" s="339" t="s">
        <v>1440</v>
      </c>
      <c r="E223" s="340">
        <v>45838</v>
      </c>
    </row>
    <row r="224" spans="1:5" ht="15" x14ac:dyDescent="0.25">
      <c r="A224" s="339" t="s">
        <v>416</v>
      </c>
      <c r="B224" s="339" t="s">
        <v>1273</v>
      </c>
      <c r="C224" s="339" t="s">
        <v>1253</v>
      </c>
      <c r="D224" s="339" t="s">
        <v>1441</v>
      </c>
      <c r="E224" s="340">
        <v>45838</v>
      </c>
    </row>
    <row r="225" spans="1:5" ht="15" x14ac:dyDescent="0.25">
      <c r="A225" s="339" t="s">
        <v>417</v>
      </c>
      <c r="B225" s="339" t="s">
        <v>1264</v>
      </c>
      <c r="C225" s="339" t="s">
        <v>1260</v>
      </c>
      <c r="D225" s="339" t="s">
        <v>418</v>
      </c>
      <c r="E225" s="340">
        <v>45961</v>
      </c>
    </row>
    <row r="226" spans="1:5" ht="15" x14ac:dyDescent="0.25">
      <c r="A226" s="339" t="s">
        <v>419</v>
      </c>
      <c r="B226" s="339" t="s">
        <v>1273</v>
      </c>
      <c r="C226" s="339" t="s">
        <v>1298</v>
      </c>
      <c r="D226" s="339" t="s">
        <v>1442</v>
      </c>
      <c r="E226" s="340">
        <v>45838</v>
      </c>
    </row>
    <row r="227" spans="1:5" ht="15" x14ac:dyDescent="0.25">
      <c r="A227" s="339" t="s">
        <v>420</v>
      </c>
      <c r="B227" s="339" t="s">
        <v>1322</v>
      </c>
      <c r="C227" s="339" t="s">
        <v>1256</v>
      </c>
      <c r="D227" s="339" t="s">
        <v>421</v>
      </c>
      <c r="E227" s="340">
        <v>45838</v>
      </c>
    </row>
    <row r="228" spans="1:5" ht="15" x14ac:dyDescent="0.25">
      <c r="A228" s="339" t="s">
        <v>422</v>
      </c>
      <c r="B228" s="339" t="s">
        <v>1266</v>
      </c>
      <c r="C228" s="339" t="s">
        <v>1276</v>
      </c>
      <c r="D228" s="339" t="s">
        <v>1443</v>
      </c>
      <c r="E228" s="340">
        <v>45838</v>
      </c>
    </row>
    <row r="229" spans="1:5" ht="15" x14ac:dyDescent="0.25">
      <c r="A229" s="339" t="s">
        <v>423</v>
      </c>
      <c r="B229" s="339" t="s">
        <v>1259</v>
      </c>
      <c r="C229" s="339" t="s">
        <v>1260</v>
      </c>
      <c r="D229" s="339" t="s">
        <v>424</v>
      </c>
      <c r="E229" s="340">
        <v>45838</v>
      </c>
    </row>
    <row r="230" spans="1:5" ht="15" x14ac:dyDescent="0.25">
      <c r="A230" s="339" t="s">
        <v>425</v>
      </c>
      <c r="B230" s="339" t="s">
        <v>1305</v>
      </c>
      <c r="C230" s="339" t="s">
        <v>1269</v>
      </c>
      <c r="D230" s="339" t="s">
        <v>426</v>
      </c>
      <c r="E230" s="340">
        <v>45838</v>
      </c>
    </row>
    <row r="231" spans="1:5" ht="15" x14ac:dyDescent="0.25">
      <c r="A231" s="339" t="s">
        <v>427</v>
      </c>
      <c r="B231" s="339" t="s">
        <v>1305</v>
      </c>
      <c r="C231" s="339" t="s">
        <v>1256</v>
      </c>
      <c r="D231" s="339" t="s">
        <v>428</v>
      </c>
      <c r="E231" s="340">
        <v>45838</v>
      </c>
    </row>
    <row r="232" spans="1:5" ht="15" x14ac:dyDescent="0.25">
      <c r="A232" s="339" t="s">
        <v>429</v>
      </c>
      <c r="B232" s="339" t="s">
        <v>1252</v>
      </c>
      <c r="C232" s="339" t="s">
        <v>1270</v>
      </c>
      <c r="D232" s="339" t="s">
        <v>1444</v>
      </c>
      <c r="E232" s="340">
        <v>45838</v>
      </c>
    </row>
    <row r="233" spans="1:5" ht="15" x14ac:dyDescent="0.25">
      <c r="A233" s="339" t="s">
        <v>1221</v>
      </c>
      <c r="B233" s="339" t="s">
        <v>1445</v>
      </c>
      <c r="C233" s="339" t="s">
        <v>1253</v>
      </c>
      <c r="D233" s="339" t="s">
        <v>1446</v>
      </c>
      <c r="E233" s="340">
        <v>45838</v>
      </c>
    </row>
    <row r="234" spans="1:5" ht="15" x14ac:dyDescent="0.25">
      <c r="A234" s="339" t="s">
        <v>430</v>
      </c>
      <c r="B234" s="339" t="s">
        <v>1296</v>
      </c>
      <c r="C234" s="339" t="s">
        <v>1270</v>
      </c>
      <c r="D234" s="339" t="s">
        <v>1447</v>
      </c>
      <c r="E234" s="340">
        <v>45838</v>
      </c>
    </row>
    <row r="235" spans="1:5" ht="15" x14ac:dyDescent="0.25">
      <c r="A235" s="339" t="s">
        <v>431</v>
      </c>
      <c r="B235" s="339" t="s">
        <v>1296</v>
      </c>
      <c r="C235" s="339" t="s">
        <v>1260</v>
      </c>
      <c r="D235" s="339" t="s">
        <v>432</v>
      </c>
      <c r="E235" s="340">
        <v>46022</v>
      </c>
    </row>
    <row r="236" spans="1:5" ht="15" x14ac:dyDescent="0.25">
      <c r="A236" s="339" t="s">
        <v>433</v>
      </c>
      <c r="B236" s="339" t="s">
        <v>1302</v>
      </c>
      <c r="C236" s="339" t="s">
        <v>1253</v>
      </c>
      <c r="D236" s="339" t="s">
        <v>1448</v>
      </c>
      <c r="E236" s="340">
        <v>45838</v>
      </c>
    </row>
    <row r="237" spans="1:5" ht="15" x14ac:dyDescent="0.25">
      <c r="A237" s="339" t="s">
        <v>434</v>
      </c>
      <c r="B237" s="339" t="s">
        <v>1344</v>
      </c>
      <c r="C237" s="339" t="s">
        <v>1269</v>
      </c>
      <c r="D237" s="339" t="s">
        <v>435</v>
      </c>
      <c r="E237" s="340">
        <v>45838</v>
      </c>
    </row>
    <row r="238" spans="1:5" ht="15" x14ac:dyDescent="0.25">
      <c r="A238" s="339" t="s">
        <v>436</v>
      </c>
      <c r="B238" s="339" t="s">
        <v>1252</v>
      </c>
      <c r="C238" s="339" t="s">
        <v>1253</v>
      </c>
      <c r="D238" s="339" t="s">
        <v>1449</v>
      </c>
      <c r="E238" s="340">
        <v>45838</v>
      </c>
    </row>
    <row r="239" spans="1:5" ht="15" x14ac:dyDescent="0.25">
      <c r="A239" s="339" t="s">
        <v>437</v>
      </c>
      <c r="B239" s="339" t="s">
        <v>1301</v>
      </c>
      <c r="C239" s="339" t="s">
        <v>1260</v>
      </c>
      <c r="D239" s="339" t="s">
        <v>438</v>
      </c>
      <c r="E239" s="340">
        <v>46022</v>
      </c>
    </row>
    <row r="240" spans="1:5" ht="15" x14ac:dyDescent="0.25">
      <c r="A240" s="339" t="s">
        <v>439</v>
      </c>
      <c r="B240" s="339" t="s">
        <v>1301</v>
      </c>
      <c r="C240" s="339" t="s">
        <v>1256</v>
      </c>
      <c r="D240" s="339" t="s">
        <v>440</v>
      </c>
      <c r="E240" s="340">
        <v>45838</v>
      </c>
    </row>
    <row r="241" spans="1:5" ht="15" x14ac:dyDescent="0.25">
      <c r="A241" s="339" t="s">
        <v>441</v>
      </c>
      <c r="B241" s="339" t="s">
        <v>1293</v>
      </c>
      <c r="C241" s="339" t="s">
        <v>1256</v>
      </c>
      <c r="D241" s="339" t="s">
        <v>442</v>
      </c>
      <c r="E241" s="340">
        <v>45838</v>
      </c>
    </row>
    <row r="242" spans="1:5" ht="15" x14ac:dyDescent="0.25">
      <c r="A242" s="339" t="s">
        <v>443</v>
      </c>
      <c r="B242" s="339" t="s">
        <v>1428</v>
      </c>
      <c r="C242" s="339" t="s">
        <v>1253</v>
      </c>
      <c r="D242" s="339" t="s">
        <v>1450</v>
      </c>
      <c r="E242" s="340">
        <v>45838</v>
      </c>
    </row>
    <row r="243" spans="1:5" ht="15" x14ac:dyDescent="0.25">
      <c r="A243" s="339" t="s">
        <v>444</v>
      </c>
      <c r="B243" s="339" t="s">
        <v>1252</v>
      </c>
      <c r="C243" s="339" t="s">
        <v>1298</v>
      </c>
      <c r="D243" s="339" t="s">
        <v>1451</v>
      </c>
      <c r="E243" s="340">
        <v>45838</v>
      </c>
    </row>
    <row r="244" spans="1:5" ht="15" x14ac:dyDescent="0.25">
      <c r="A244" s="339" t="s">
        <v>1227</v>
      </c>
      <c r="B244" s="339" t="s">
        <v>1252</v>
      </c>
      <c r="C244" s="339" t="s">
        <v>1253</v>
      </c>
      <c r="D244" s="339" t="s">
        <v>1452</v>
      </c>
      <c r="E244" s="340">
        <v>45838</v>
      </c>
    </row>
    <row r="245" spans="1:5" ht="15" x14ac:dyDescent="0.25">
      <c r="A245" s="339" t="s">
        <v>445</v>
      </c>
      <c r="B245" s="339" t="s">
        <v>1252</v>
      </c>
      <c r="C245" s="339" t="s">
        <v>1288</v>
      </c>
      <c r="D245" s="339" t="s">
        <v>1453</v>
      </c>
      <c r="E245" s="340">
        <v>45838</v>
      </c>
    </row>
    <row r="246" spans="1:5" ht="15" x14ac:dyDescent="0.25">
      <c r="A246" s="339" t="s">
        <v>446</v>
      </c>
      <c r="B246" s="339" t="s">
        <v>1252</v>
      </c>
      <c r="C246" s="339" t="s">
        <v>1253</v>
      </c>
      <c r="D246" s="339" t="s">
        <v>1454</v>
      </c>
      <c r="E246" s="340">
        <v>45838</v>
      </c>
    </row>
    <row r="247" spans="1:5" ht="15" x14ac:dyDescent="0.25">
      <c r="A247" s="339" t="s">
        <v>447</v>
      </c>
      <c r="B247" s="339" t="s">
        <v>1252</v>
      </c>
      <c r="C247" s="339" t="s">
        <v>1256</v>
      </c>
      <c r="D247" s="339" t="s">
        <v>448</v>
      </c>
      <c r="E247" s="340">
        <v>45838</v>
      </c>
    </row>
    <row r="248" spans="1:5" ht="15" x14ac:dyDescent="0.25">
      <c r="A248" s="339" t="s">
        <v>1220</v>
      </c>
      <c r="B248" s="339" t="s">
        <v>1252</v>
      </c>
      <c r="C248" s="339" t="s">
        <v>1318</v>
      </c>
      <c r="D248" s="339" t="s">
        <v>1455</v>
      </c>
      <c r="E248" s="340">
        <v>45838</v>
      </c>
    </row>
    <row r="249" spans="1:5" ht="15" x14ac:dyDescent="0.25">
      <c r="A249" s="339" t="s">
        <v>449</v>
      </c>
      <c r="B249" s="339" t="s">
        <v>1374</v>
      </c>
      <c r="C249" s="339" t="s">
        <v>1313</v>
      </c>
      <c r="D249" s="339" t="s">
        <v>1456</v>
      </c>
      <c r="E249" s="340">
        <v>46022</v>
      </c>
    </row>
    <row r="250" spans="1:5" ht="15" x14ac:dyDescent="0.25">
      <c r="A250" s="339" t="s">
        <v>450</v>
      </c>
      <c r="B250" s="339" t="s">
        <v>1374</v>
      </c>
      <c r="C250" s="339" t="s">
        <v>1256</v>
      </c>
      <c r="D250" s="339" t="s">
        <v>451</v>
      </c>
      <c r="E250" s="340">
        <v>45838</v>
      </c>
    </row>
    <row r="251" spans="1:5" ht="15" x14ac:dyDescent="0.25">
      <c r="A251" s="339" t="s">
        <v>452</v>
      </c>
      <c r="B251" s="339" t="s">
        <v>1374</v>
      </c>
      <c r="C251" s="339" t="s">
        <v>1253</v>
      </c>
      <c r="D251" s="339" t="s">
        <v>1457</v>
      </c>
      <c r="E251" s="340">
        <v>45838</v>
      </c>
    </row>
    <row r="252" spans="1:5" ht="15" x14ac:dyDescent="0.25">
      <c r="A252" s="339" t="s">
        <v>453</v>
      </c>
      <c r="B252" s="339" t="s">
        <v>1458</v>
      </c>
      <c r="C252" s="339" t="s">
        <v>1288</v>
      </c>
      <c r="D252" s="339" t="s">
        <v>1459</v>
      </c>
      <c r="E252" s="340">
        <v>45838</v>
      </c>
    </row>
    <row r="253" spans="1:5" ht="15" x14ac:dyDescent="0.25">
      <c r="A253" s="339" t="s">
        <v>454</v>
      </c>
      <c r="B253" s="339" t="s">
        <v>1458</v>
      </c>
      <c r="C253" s="339" t="s">
        <v>1276</v>
      </c>
      <c r="D253" s="339" t="s">
        <v>1460</v>
      </c>
      <c r="E253" s="340">
        <v>45838</v>
      </c>
    </row>
    <row r="254" spans="1:5" ht="15" x14ac:dyDescent="0.25">
      <c r="A254" s="339" t="s">
        <v>455</v>
      </c>
      <c r="B254" s="339" t="s">
        <v>1405</v>
      </c>
      <c r="C254" s="339" t="s">
        <v>1256</v>
      </c>
      <c r="D254" s="339" t="s">
        <v>456</v>
      </c>
      <c r="E254" s="340">
        <v>45838</v>
      </c>
    </row>
    <row r="255" spans="1:5" ht="15" x14ac:dyDescent="0.25">
      <c r="A255" s="339" t="s">
        <v>457</v>
      </c>
      <c r="B255" s="339" t="s">
        <v>1461</v>
      </c>
      <c r="C255" s="339" t="s">
        <v>1270</v>
      </c>
      <c r="D255" s="339" t="s">
        <v>1462</v>
      </c>
      <c r="E255" s="340">
        <v>45838</v>
      </c>
    </row>
    <row r="256" spans="1:5" ht="15" x14ac:dyDescent="0.25">
      <c r="A256" s="339" t="s">
        <v>458</v>
      </c>
      <c r="B256" s="339" t="s">
        <v>1305</v>
      </c>
      <c r="C256" s="339" t="s">
        <v>1269</v>
      </c>
      <c r="D256" s="339" t="s">
        <v>459</v>
      </c>
      <c r="E256" s="340">
        <v>45838</v>
      </c>
    </row>
    <row r="257" spans="1:5" ht="15" x14ac:dyDescent="0.25">
      <c r="A257" s="339" t="s">
        <v>460</v>
      </c>
      <c r="B257" s="339" t="s">
        <v>1305</v>
      </c>
      <c r="C257" s="339" t="s">
        <v>1256</v>
      </c>
      <c r="D257" s="339" t="s">
        <v>461</v>
      </c>
      <c r="E257" s="340">
        <v>45838</v>
      </c>
    </row>
    <row r="258" spans="1:5" ht="15" x14ac:dyDescent="0.25">
      <c r="A258" s="339" t="s">
        <v>462</v>
      </c>
      <c r="B258" s="339" t="s">
        <v>1356</v>
      </c>
      <c r="C258" s="339" t="s">
        <v>1253</v>
      </c>
      <c r="D258" s="339" t="s">
        <v>1463</v>
      </c>
      <c r="E258" s="340">
        <v>45838</v>
      </c>
    </row>
    <row r="259" spans="1:5" ht="15" x14ac:dyDescent="0.25">
      <c r="A259" s="339" t="s">
        <v>463</v>
      </c>
      <c r="B259" s="339" t="s">
        <v>1334</v>
      </c>
      <c r="C259" s="339" t="s">
        <v>1253</v>
      </c>
      <c r="D259" s="339" t="s">
        <v>1464</v>
      </c>
      <c r="E259" s="340">
        <v>45777</v>
      </c>
    </row>
    <row r="260" spans="1:5" ht="15" x14ac:dyDescent="0.25">
      <c r="A260" s="339" t="s">
        <v>464</v>
      </c>
      <c r="B260" s="339" t="s">
        <v>1334</v>
      </c>
      <c r="C260" s="339" t="s">
        <v>1256</v>
      </c>
      <c r="D260" s="339" t="s">
        <v>465</v>
      </c>
      <c r="E260" s="340">
        <v>45838</v>
      </c>
    </row>
    <row r="261" spans="1:5" ht="15" x14ac:dyDescent="0.25">
      <c r="A261" s="339" t="s">
        <v>466</v>
      </c>
      <c r="B261" s="339" t="s">
        <v>1387</v>
      </c>
      <c r="C261" s="339" t="s">
        <v>1288</v>
      </c>
      <c r="D261" s="339" t="s">
        <v>1465</v>
      </c>
      <c r="E261" s="340">
        <v>45838</v>
      </c>
    </row>
    <row r="262" spans="1:5" ht="15" x14ac:dyDescent="0.25">
      <c r="A262" s="339" t="s">
        <v>467</v>
      </c>
      <c r="B262" s="339" t="s">
        <v>1445</v>
      </c>
      <c r="C262" s="339" t="s">
        <v>1311</v>
      </c>
      <c r="D262" s="339" t="s">
        <v>1466</v>
      </c>
      <c r="E262" s="340">
        <v>45838</v>
      </c>
    </row>
    <row r="263" spans="1:5" ht="15" x14ac:dyDescent="0.25">
      <c r="A263" s="339" t="s">
        <v>108</v>
      </c>
      <c r="B263" s="339" t="s">
        <v>1445</v>
      </c>
      <c r="C263" s="339" t="s">
        <v>1369</v>
      </c>
      <c r="D263" s="339" t="s">
        <v>1467</v>
      </c>
      <c r="E263" s="340">
        <v>45747</v>
      </c>
    </row>
    <row r="264" spans="1:5" ht="15" x14ac:dyDescent="0.25">
      <c r="A264" s="339" t="s">
        <v>468</v>
      </c>
      <c r="B264" s="339" t="s">
        <v>1445</v>
      </c>
      <c r="C264" s="339" t="s">
        <v>1260</v>
      </c>
      <c r="D264" s="339" t="s">
        <v>469</v>
      </c>
      <c r="E264" s="340">
        <v>46022</v>
      </c>
    </row>
    <row r="265" spans="1:5" ht="15" x14ac:dyDescent="0.25">
      <c r="A265" s="339" t="s">
        <v>470</v>
      </c>
      <c r="B265" s="339" t="s">
        <v>1344</v>
      </c>
      <c r="C265" s="339" t="s">
        <v>1260</v>
      </c>
      <c r="D265" s="339" t="s">
        <v>471</v>
      </c>
      <c r="E265" s="340">
        <v>45838</v>
      </c>
    </row>
    <row r="266" spans="1:5" ht="15" x14ac:dyDescent="0.25">
      <c r="A266" s="339" t="s">
        <v>472</v>
      </c>
      <c r="B266" s="339" t="s">
        <v>1468</v>
      </c>
      <c r="C266" s="339" t="s">
        <v>1269</v>
      </c>
      <c r="D266" s="339" t="s">
        <v>473</v>
      </c>
      <c r="E266" s="340">
        <v>45838</v>
      </c>
    </row>
    <row r="267" spans="1:5" ht="15" x14ac:dyDescent="0.25">
      <c r="A267" s="339" t="s">
        <v>474</v>
      </c>
      <c r="B267" s="339" t="s">
        <v>1301</v>
      </c>
      <c r="C267" s="339" t="s">
        <v>1253</v>
      </c>
      <c r="D267" s="339" t="s">
        <v>1469</v>
      </c>
      <c r="E267" s="340">
        <v>46022</v>
      </c>
    </row>
    <row r="268" spans="1:5" ht="15" x14ac:dyDescent="0.25">
      <c r="A268" s="339" t="s">
        <v>475</v>
      </c>
      <c r="B268" s="339" t="s">
        <v>1296</v>
      </c>
      <c r="C268" s="339" t="s">
        <v>1253</v>
      </c>
      <c r="D268" s="339" t="s">
        <v>1470</v>
      </c>
      <c r="E268" s="340">
        <v>45838</v>
      </c>
    </row>
    <row r="269" spans="1:5" ht="15" x14ac:dyDescent="0.25">
      <c r="A269" s="339" t="s">
        <v>476</v>
      </c>
      <c r="B269" s="339" t="s">
        <v>1296</v>
      </c>
      <c r="C269" s="339" t="s">
        <v>1270</v>
      </c>
      <c r="D269" s="339" t="s">
        <v>1471</v>
      </c>
      <c r="E269" s="340">
        <v>45838</v>
      </c>
    </row>
    <row r="270" spans="1:5" ht="15" x14ac:dyDescent="0.25">
      <c r="A270" s="339" t="s">
        <v>477</v>
      </c>
      <c r="B270" s="339" t="s">
        <v>1411</v>
      </c>
      <c r="C270" s="339" t="s">
        <v>1269</v>
      </c>
      <c r="D270" s="339" t="s">
        <v>478</v>
      </c>
      <c r="E270" s="340">
        <v>45838</v>
      </c>
    </row>
    <row r="271" spans="1:5" ht="15" x14ac:dyDescent="0.25">
      <c r="A271" s="339" t="s">
        <v>479</v>
      </c>
      <c r="B271" s="339" t="s">
        <v>1412</v>
      </c>
      <c r="C271" s="339" t="s">
        <v>1288</v>
      </c>
      <c r="D271" s="339" t="s">
        <v>1472</v>
      </c>
      <c r="E271" s="340">
        <v>45838</v>
      </c>
    </row>
    <row r="272" spans="1:5" ht="15" x14ac:dyDescent="0.25">
      <c r="A272" s="339" t="s">
        <v>480</v>
      </c>
      <c r="B272" s="339" t="s">
        <v>1412</v>
      </c>
      <c r="C272" s="339" t="s">
        <v>1290</v>
      </c>
      <c r="D272" s="339" t="s">
        <v>1473</v>
      </c>
      <c r="E272" s="340">
        <v>45838</v>
      </c>
    </row>
    <row r="273" spans="1:5" ht="15" x14ac:dyDescent="0.25">
      <c r="A273" s="339" t="s">
        <v>481</v>
      </c>
      <c r="B273" s="339" t="s">
        <v>1286</v>
      </c>
      <c r="C273" s="339" t="s">
        <v>1256</v>
      </c>
      <c r="D273" s="339" t="s">
        <v>482</v>
      </c>
      <c r="E273" s="340">
        <v>45838</v>
      </c>
    </row>
    <row r="274" spans="1:5" ht="15" x14ac:dyDescent="0.25">
      <c r="A274" s="339" t="s">
        <v>483</v>
      </c>
      <c r="B274" s="339" t="s">
        <v>1287</v>
      </c>
      <c r="C274" s="339" t="s">
        <v>1256</v>
      </c>
      <c r="D274" s="339" t="s">
        <v>484</v>
      </c>
      <c r="E274" s="340">
        <v>46022</v>
      </c>
    </row>
    <row r="275" spans="1:5" ht="15" x14ac:dyDescent="0.25">
      <c r="A275" s="339" t="s">
        <v>485</v>
      </c>
      <c r="B275" s="339" t="s">
        <v>1355</v>
      </c>
      <c r="C275" s="339" t="s">
        <v>1256</v>
      </c>
      <c r="D275" s="339" t="s">
        <v>486</v>
      </c>
      <c r="E275" s="340">
        <v>45838</v>
      </c>
    </row>
    <row r="276" spans="1:5" ht="15" x14ac:dyDescent="0.25">
      <c r="A276" s="339" t="s">
        <v>487</v>
      </c>
      <c r="B276" s="339" t="s">
        <v>1296</v>
      </c>
      <c r="C276" s="339" t="s">
        <v>1318</v>
      </c>
      <c r="D276" s="339" t="s">
        <v>1474</v>
      </c>
      <c r="E276" s="340">
        <v>45838</v>
      </c>
    </row>
    <row r="277" spans="1:5" ht="15" x14ac:dyDescent="0.25">
      <c r="A277" s="339" t="s">
        <v>109</v>
      </c>
      <c r="B277" s="339" t="s">
        <v>1296</v>
      </c>
      <c r="C277" s="339" t="s">
        <v>1369</v>
      </c>
      <c r="D277" s="339" t="s">
        <v>1475</v>
      </c>
      <c r="E277" s="340">
        <v>45747</v>
      </c>
    </row>
    <row r="278" spans="1:5" ht="15" x14ac:dyDescent="0.25">
      <c r="A278" s="339" t="s">
        <v>488</v>
      </c>
      <c r="B278" s="339" t="s">
        <v>1296</v>
      </c>
      <c r="C278" s="339" t="s">
        <v>1298</v>
      </c>
      <c r="D278" s="339" t="s">
        <v>1476</v>
      </c>
      <c r="E278" s="340">
        <v>45838</v>
      </c>
    </row>
    <row r="279" spans="1:5" ht="15" x14ac:dyDescent="0.25">
      <c r="A279" s="339" t="s">
        <v>489</v>
      </c>
      <c r="B279" s="339" t="s">
        <v>1296</v>
      </c>
      <c r="C279" s="339" t="s">
        <v>1318</v>
      </c>
      <c r="D279" s="339" t="s">
        <v>1477</v>
      </c>
      <c r="E279" s="340">
        <v>45838</v>
      </c>
    </row>
    <row r="280" spans="1:5" ht="15" x14ac:dyDescent="0.25">
      <c r="A280" s="339" t="s">
        <v>490</v>
      </c>
      <c r="B280" s="339" t="s">
        <v>1296</v>
      </c>
      <c r="C280" s="339" t="s">
        <v>1315</v>
      </c>
      <c r="D280" s="339" t="s">
        <v>1478</v>
      </c>
      <c r="E280" s="340">
        <v>45838</v>
      </c>
    </row>
    <row r="281" spans="1:5" ht="15" x14ac:dyDescent="0.25">
      <c r="A281" s="339" t="s">
        <v>491</v>
      </c>
      <c r="B281" s="339" t="s">
        <v>1264</v>
      </c>
      <c r="C281" s="339" t="s">
        <v>1253</v>
      </c>
      <c r="D281" s="339" t="s">
        <v>1479</v>
      </c>
      <c r="E281" s="340">
        <v>45838</v>
      </c>
    </row>
    <row r="282" spans="1:5" ht="15" x14ac:dyDescent="0.25">
      <c r="A282" s="339" t="s">
        <v>492</v>
      </c>
      <c r="B282" s="339" t="s">
        <v>1408</v>
      </c>
      <c r="C282" s="339" t="s">
        <v>1288</v>
      </c>
      <c r="D282" s="339" t="s">
        <v>1480</v>
      </c>
      <c r="E282" s="340">
        <v>45838</v>
      </c>
    </row>
    <row r="283" spans="1:5" ht="15" x14ac:dyDescent="0.25">
      <c r="A283" s="339" t="s">
        <v>493</v>
      </c>
      <c r="B283" s="339" t="s">
        <v>1273</v>
      </c>
      <c r="C283" s="339" t="s">
        <v>1253</v>
      </c>
      <c r="D283" s="339" t="s">
        <v>1481</v>
      </c>
      <c r="E283" s="340">
        <v>45838</v>
      </c>
    </row>
    <row r="284" spans="1:5" ht="15" x14ac:dyDescent="0.25">
      <c r="A284" s="339" t="s">
        <v>494</v>
      </c>
      <c r="B284" s="339" t="s">
        <v>1345</v>
      </c>
      <c r="C284" s="339" t="s">
        <v>1260</v>
      </c>
      <c r="D284" s="339" t="s">
        <v>495</v>
      </c>
      <c r="E284" s="340">
        <v>45961</v>
      </c>
    </row>
    <row r="285" spans="1:5" ht="15" x14ac:dyDescent="0.25">
      <c r="A285" s="339" t="s">
        <v>496</v>
      </c>
      <c r="B285" s="339" t="s">
        <v>1301</v>
      </c>
      <c r="C285" s="339" t="s">
        <v>1270</v>
      </c>
      <c r="D285" s="339" t="s">
        <v>1482</v>
      </c>
      <c r="E285" s="340">
        <v>45838</v>
      </c>
    </row>
    <row r="286" spans="1:5" ht="15" x14ac:dyDescent="0.25">
      <c r="A286" s="339" t="s">
        <v>497</v>
      </c>
      <c r="B286" s="339" t="s">
        <v>1322</v>
      </c>
      <c r="C286" s="339" t="s">
        <v>1256</v>
      </c>
      <c r="D286" s="339" t="s">
        <v>498</v>
      </c>
      <c r="E286" s="340">
        <v>45838</v>
      </c>
    </row>
    <row r="287" spans="1:5" ht="15" x14ac:dyDescent="0.25">
      <c r="A287" s="339" t="s">
        <v>499</v>
      </c>
      <c r="B287" s="339" t="s">
        <v>1266</v>
      </c>
      <c r="C287" s="339" t="s">
        <v>1260</v>
      </c>
      <c r="D287" s="339" t="s">
        <v>500</v>
      </c>
      <c r="E287" s="340">
        <v>45838</v>
      </c>
    </row>
    <row r="288" spans="1:5" ht="15" x14ac:dyDescent="0.25">
      <c r="A288" s="339" t="s">
        <v>501</v>
      </c>
      <c r="B288" s="339" t="s">
        <v>1273</v>
      </c>
      <c r="C288" s="339" t="s">
        <v>1253</v>
      </c>
      <c r="D288" s="339" t="s">
        <v>1483</v>
      </c>
      <c r="E288" s="340">
        <v>46022</v>
      </c>
    </row>
    <row r="289" spans="1:5" ht="15" x14ac:dyDescent="0.25">
      <c r="A289" s="339" t="s">
        <v>502</v>
      </c>
      <c r="B289" s="339" t="s">
        <v>1278</v>
      </c>
      <c r="C289" s="339" t="s">
        <v>1279</v>
      </c>
      <c r="D289" s="339" t="s">
        <v>1484</v>
      </c>
      <c r="E289" s="340">
        <v>45838</v>
      </c>
    </row>
    <row r="290" spans="1:5" ht="15" x14ac:dyDescent="0.25">
      <c r="A290" s="339" t="s">
        <v>503</v>
      </c>
      <c r="B290" s="339" t="s">
        <v>1259</v>
      </c>
      <c r="C290" s="339" t="s">
        <v>1260</v>
      </c>
      <c r="D290" s="339" t="s">
        <v>504</v>
      </c>
      <c r="E290" s="340">
        <v>45838</v>
      </c>
    </row>
    <row r="291" spans="1:5" ht="15" x14ac:dyDescent="0.25">
      <c r="A291" s="339" t="s">
        <v>505</v>
      </c>
      <c r="B291" s="339" t="s">
        <v>1258</v>
      </c>
      <c r="C291" s="339" t="s">
        <v>1256</v>
      </c>
      <c r="D291" s="339" t="s">
        <v>506</v>
      </c>
      <c r="E291" s="340">
        <v>45838</v>
      </c>
    </row>
    <row r="292" spans="1:5" ht="15" x14ac:dyDescent="0.25">
      <c r="A292" s="339" t="s">
        <v>507</v>
      </c>
      <c r="B292" s="339" t="s">
        <v>1258</v>
      </c>
      <c r="C292" s="339" t="s">
        <v>1253</v>
      </c>
      <c r="D292" s="339" t="s">
        <v>1485</v>
      </c>
      <c r="E292" s="340">
        <v>45838</v>
      </c>
    </row>
    <row r="293" spans="1:5" ht="15" x14ac:dyDescent="0.25">
      <c r="A293" s="339" t="s">
        <v>508</v>
      </c>
      <c r="B293" s="339" t="s">
        <v>1334</v>
      </c>
      <c r="C293" s="339" t="s">
        <v>1298</v>
      </c>
      <c r="D293" s="339" t="s">
        <v>1486</v>
      </c>
      <c r="E293" s="340">
        <v>45838</v>
      </c>
    </row>
    <row r="294" spans="1:5" ht="15" x14ac:dyDescent="0.25">
      <c r="A294" s="339" t="s">
        <v>509</v>
      </c>
      <c r="B294" s="339" t="s">
        <v>1252</v>
      </c>
      <c r="C294" s="339" t="s">
        <v>1256</v>
      </c>
      <c r="D294" s="339" t="s">
        <v>510</v>
      </c>
      <c r="E294" s="340">
        <v>45838</v>
      </c>
    </row>
    <row r="295" spans="1:5" ht="15" x14ac:dyDescent="0.25">
      <c r="A295" s="339" t="s">
        <v>511</v>
      </c>
      <c r="B295" s="339" t="s">
        <v>1252</v>
      </c>
      <c r="C295" s="339" t="s">
        <v>1253</v>
      </c>
      <c r="D295" s="339" t="s">
        <v>1487</v>
      </c>
      <c r="E295" s="340">
        <v>45838</v>
      </c>
    </row>
    <row r="296" spans="1:5" ht="15" x14ac:dyDescent="0.25">
      <c r="A296" s="339" t="s">
        <v>512</v>
      </c>
      <c r="B296" s="339" t="s">
        <v>1268</v>
      </c>
      <c r="C296" s="339" t="s">
        <v>1318</v>
      </c>
      <c r="D296" s="339" t="s">
        <v>1488</v>
      </c>
      <c r="E296" s="340">
        <v>45838</v>
      </c>
    </row>
    <row r="297" spans="1:5" ht="15" x14ac:dyDescent="0.25">
      <c r="A297" s="339" t="s">
        <v>513</v>
      </c>
      <c r="B297" s="339" t="s">
        <v>1268</v>
      </c>
      <c r="C297" s="339" t="s">
        <v>1369</v>
      </c>
      <c r="D297" s="339" t="s">
        <v>1489</v>
      </c>
      <c r="E297" s="340">
        <v>45838</v>
      </c>
    </row>
    <row r="298" spans="1:5" ht="15" x14ac:dyDescent="0.25">
      <c r="A298" s="339" t="s">
        <v>514</v>
      </c>
      <c r="B298" s="339" t="s">
        <v>1268</v>
      </c>
      <c r="C298" s="339" t="s">
        <v>1298</v>
      </c>
      <c r="D298" s="339" t="s">
        <v>1490</v>
      </c>
      <c r="E298" s="340">
        <v>45838</v>
      </c>
    </row>
    <row r="299" spans="1:5" ht="15" x14ac:dyDescent="0.25">
      <c r="A299" s="339" t="s">
        <v>515</v>
      </c>
      <c r="B299" s="339" t="s">
        <v>1268</v>
      </c>
      <c r="C299" s="339" t="s">
        <v>1318</v>
      </c>
      <c r="D299" s="339" t="s">
        <v>1491</v>
      </c>
      <c r="E299" s="340">
        <v>45838</v>
      </c>
    </row>
    <row r="300" spans="1:5" ht="15" x14ac:dyDescent="0.25">
      <c r="A300" s="339" t="s">
        <v>516</v>
      </c>
      <c r="B300" s="339" t="s">
        <v>1268</v>
      </c>
      <c r="C300" s="339" t="s">
        <v>1260</v>
      </c>
      <c r="D300" s="339" t="s">
        <v>517</v>
      </c>
      <c r="E300" s="340">
        <v>46022</v>
      </c>
    </row>
    <row r="301" spans="1:5" ht="15" x14ac:dyDescent="0.25">
      <c r="A301" s="339" t="s">
        <v>518</v>
      </c>
      <c r="B301" s="339" t="s">
        <v>1405</v>
      </c>
      <c r="C301" s="339" t="s">
        <v>1256</v>
      </c>
      <c r="D301" s="339" t="s">
        <v>519</v>
      </c>
      <c r="E301" s="340">
        <v>45838</v>
      </c>
    </row>
    <row r="302" spans="1:5" ht="15" x14ac:dyDescent="0.25">
      <c r="A302" s="339" t="s">
        <v>520</v>
      </c>
      <c r="B302" s="339" t="s">
        <v>1408</v>
      </c>
      <c r="C302" s="339" t="s">
        <v>1284</v>
      </c>
      <c r="D302" s="339" t="s">
        <v>1492</v>
      </c>
      <c r="E302" s="340">
        <v>45838</v>
      </c>
    </row>
    <row r="303" spans="1:5" ht="15" x14ac:dyDescent="0.25">
      <c r="A303" s="339" t="s">
        <v>521</v>
      </c>
      <c r="B303" s="339" t="s">
        <v>1408</v>
      </c>
      <c r="C303" s="339" t="s">
        <v>1256</v>
      </c>
      <c r="D303" s="339" t="s">
        <v>522</v>
      </c>
      <c r="E303" s="340">
        <v>45838</v>
      </c>
    </row>
    <row r="304" spans="1:5" ht="15" x14ac:dyDescent="0.25">
      <c r="A304" s="339" t="s">
        <v>523</v>
      </c>
      <c r="B304" s="339" t="s">
        <v>1408</v>
      </c>
      <c r="C304" s="339" t="s">
        <v>1269</v>
      </c>
      <c r="D304" s="339" t="s">
        <v>524</v>
      </c>
      <c r="E304" s="340">
        <v>46022</v>
      </c>
    </row>
    <row r="305" spans="1:5" ht="15" x14ac:dyDescent="0.25">
      <c r="A305" s="339" t="s">
        <v>1236</v>
      </c>
      <c r="B305" s="339" t="s">
        <v>1273</v>
      </c>
      <c r="C305" s="339" t="s">
        <v>1253</v>
      </c>
      <c r="D305" s="339" t="s">
        <v>1493</v>
      </c>
      <c r="E305" s="340">
        <v>45838</v>
      </c>
    </row>
    <row r="306" spans="1:5" ht="15" x14ac:dyDescent="0.25">
      <c r="A306" s="339" t="s">
        <v>525</v>
      </c>
      <c r="B306" s="339" t="s">
        <v>1305</v>
      </c>
      <c r="C306" s="339" t="s">
        <v>1256</v>
      </c>
      <c r="D306" s="339" t="s">
        <v>526</v>
      </c>
      <c r="E306" s="340">
        <v>45838</v>
      </c>
    </row>
    <row r="307" spans="1:5" ht="15" x14ac:dyDescent="0.25">
      <c r="A307" s="339" t="s">
        <v>527</v>
      </c>
      <c r="B307" s="339" t="s">
        <v>1305</v>
      </c>
      <c r="C307" s="339" t="s">
        <v>1253</v>
      </c>
      <c r="D307" s="339" t="s">
        <v>1494</v>
      </c>
      <c r="E307" s="340">
        <v>46022</v>
      </c>
    </row>
    <row r="308" spans="1:5" ht="15" x14ac:dyDescent="0.25">
      <c r="A308" s="339" t="s">
        <v>528</v>
      </c>
      <c r="B308" s="339" t="s">
        <v>1334</v>
      </c>
      <c r="C308" s="339" t="s">
        <v>1269</v>
      </c>
      <c r="D308" s="339" t="s">
        <v>529</v>
      </c>
      <c r="E308" s="340">
        <v>45838</v>
      </c>
    </row>
    <row r="309" spans="1:5" ht="15" x14ac:dyDescent="0.25">
      <c r="A309" s="339" t="s">
        <v>530</v>
      </c>
      <c r="B309" s="339" t="s">
        <v>1334</v>
      </c>
      <c r="C309" s="339" t="s">
        <v>1288</v>
      </c>
      <c r="D309" s="339" t="s">
        <v>1495</v>
      </c>
      <c r="E309" s="340">
        <v>45838</v>
      </c>
    </row>
    <row r="310" spans="1:5" ht="15" x14ac:dyDescent="0.25">
      <c r="A310" s="339" t="s">
        <v>531</v>
      </c>
      <c r="B310" s="339" t="s">
        <v>1334</v>
      </c>
      <c r="C310" s="339" t="s">
        <v>1256</v>
      </c>
      <c r="D310" s="339" t="s">
        <v>532</v>
      </c>
      <c r="E310" s="340">
        <v>45838</v>
      </c>
    </row>
    <row r="311" spans="1:5" ht="15" x14ac:dyDescent="0.25">
      <c r="A311" s="339" t="s">
        <v>533</v>
      </c>
      <c r="B311" s="339" t="s">
        <v>1334</v>
      </c>
      <c r="C311" s="339" t="s">
        <v>1253</v>
      </c>
      <c r="D311" s="339" t="s">
        <v>1496</v>
      </c>
      <c r="E311" s="340">
        <v>45838</v>
      </c>
    </row>
    <row r="312" spans="1:5" ht="15" x14ac:dyDescent="0.25">
      <c r="A312" s="339" t="s">
        <v>534</v>
      </c>
      <c r="B312" s="339" t="s">
        <v>1334</v>
      </c>
      <c r="C312" s="339" t="s">
        <v>1256</v>
      </c>
      <c r="D312" s="339" t="s">
        <v>535</v>
      </c>
      <c r="E312" s="340">
        <v>45838</v>
      </c>
    </row>
    <row r="313" spans="1:5" ht="15" x14ac:dyDescent="0.25">
      <c r="A313" s="339" t="s">
        <v>536</v>
      </c>
      <c r="B313" s="339" t="s">
        <v>1445</v>
      </c>
      <c r="C313" s="339" t="s">
        <v>1269</v>
      </c>
      <c r="D313" s="339" t="s">
        <v>537</v>
      </c>
      <c r="E313" s="340">
        <v>45838</v>
      </c>
    </row>
    <row r="314" spans="1:5" ht="15" x14ac:dyDescent="0.25">
      <c r="A314" s="339" t="s">
        <v>538</v>
      </c>
      <c r="B314" s="339" t="s">
        <v>1445</v>
      </c>
      <c r="C314" s="339" t="s">
        <v>1256</v>
      </c>
      <c r="D314" s="339" t="s">
        <v>539</v>
      </c>
      <c r="E314" s="340">
        <v>45838</v>
      </c>
    </row>
    <row r="315" spans="1:5" ht="15" x14ac:dyDescent="0.25">
      <c r="A315" s="339" t="s">
        <v>540</v>
      </c>
      <c r="B315" s="339" t="s">
        <v>1445</v>
      </c>
      <c r="C315" s="339" t="s">
        <v>1276</v>
      </c>
      <c r="D315" s="339" t="s">
        <v>1497</v>
      </c>
      <c r="E315" s="340">
        <v>45838</v>
      </c>
    </row>
    <row r="316" spans="1:5" ht="15" x14ac:dyDescent="0.25">
      <c r="A316" s="339" t="s">
        <v>541</v>
      </c>
      <c r="B316" s="339" t="s">
        <v>1445</v>
      </c>
      <c r="C316" s="339" t="s">
        <v>1253</v>
      </c>
      <c r="D316" s="339" t="s">
        <v>1498</v>
      </c>
      <c r="E316" s="340">
        <v>46022</v>
      </c>
    </row>
    <row r="317" spans="1:5" ht="15" x14ac:dyDescent="0.25">
      <c r="A317" s="339" t="s">
        <v>542</v>
      </c>
      <c r="B317" s="339" t="s">
        <v>1356</v>
      </c>
      <c r="C317" s="339" t="s">
        <v>1256</v>
      </c>
      <c r="D317" s="339" t="s">
        <v>543</v>
      </c>
      <c r="E317" s="340">
        <v>45838</v>
      </c>
    </row>
    <row r="318" spans="1:5" ht="15" x14ac:dyDescent="0.25">
      <c r="A318" s="339" t="s">
        <v>544</v>
      </c>
      <c r="B318" s="339" t="s">
        <v>1278</v>
      </c>
      <c r="C318" s="339" t="s">
        <v>1279</v>
      </c>
      <c r="D318" s="339" t="s">
        <v>1499</v>
      </c>
      <c r="E318" s="340">
        <v>45777</v>
      </c>
    </row>
    <row r="319" spans="1:5" ht="15" x14ac:dyDescent="0.25">
      <c r="A319" s="339" t="s">
        <v>545</v>
      </c>
      <c r="B319" s="339" t="s">
        <v>1296</v>
      </c>
      <c r="C319" s="339" t="s">
        <v>1253</v>
      </c>
      <c r="D319" s="339" t="s">
        <v>1500</v>
      </c>
      <c r="E319" s="340">
        <v>45838</v>
      </c>
    </row>
    <row r="320" spans="1:5" ht="15" x14ac:dyDescent="0.25">
      <c r="A320" s="339" t="s">
        <v>546</v>
      </c>
      <c r="B320" s="339" t="s">
        <v>1408</v>
      </c>
      <c r="C320" s="339" t="s">
        <v>1409</v>
      </c>
      <c r="D320" s="339" t="s">
        <v>1501</v>
      </c>
      <c r="E320" s="340">
        <v>45838</v>
      </c>
    </row>
    <row r="321" spans="1:5" ht="15" x14ac:dyDescent="0.25">
      <c r="A321" s="339" t="s">
        <v>547</v>
      </c>
      <c r="B321" s="339" t="s">
        <v>1408</v>
      </c>
      <c r="C321" s="339" t="s">
        <v>1256</v>
      </c>
      <c r="D321" s="339" t="s">
        <v>548</v>
      </c>
      <c r="E321" s="340">
        <v>45838</v>
      </c>
    </row>
    <row r="322" spans="1:5" ht="15" x14ac:dyDescent="0.25">
      <c r="A322" s="339" t="s">
        <v>549</v>
      </c>
      <c r="B322" s="339" t="s">
        <v>1408</v>
      </c>
      <c r="C322" s="339" t="s">
        <v>1276</v>
      </c>
      <c r="D322" s="339" t="s">
        <v>1502</v>
      </c>
      <c r="E322" s="340">
        <v>45838</v>
      </c>
    </row>
    <row r="323" spans="1:5" ht="15" x14ac:dyDescent="0.25">
      <c r="A323" s="339" t="s">
        <v>550</v>
      </c>
      <c r="B323" s="339" t="s">
        <v>1461</v>
      </c>
      <c r="C323" s="339" t="s">
        <v>1369</v>
      </c>
      <c r="D323" s="339" t="s">
        <v>1503</v>
      </c>
      <c r="E323" s="340">
        <v>45838</v>
      </c>
    </row>
    <row r="324" spans="1:5" ht="15" x14ac:dyDescent="0.25">
      <c r="A324" s="339" t="s">
        <v>551</v>
      </c>
      <c r="B324" s="339" t="s">
        <v>1278</v>
      </c>
      <c r="C324" s="339" t="s">
        <v>1369</v>
      </c>
      <c r="D324" s="339" t="s">
        <v>1504</v>
      </c>
      <c r="E324" s="340">
        <v>45838</v>
      </c>
    </row>
    <row r="325" spans="1:5" ht="15" x14ac:dyDescent="0.25">
      <c r="A325" s="339" t="s">
        <v>552</v>
      </c>
      <c r="B325" s="339" t="s">
        <v>1322</v>
      </c>
      <c r="C325" s="339" t="s">
        <v>1279</v>
      </c>
      <c r="D325" s="339" t="s">
        <v>1505</v>
      </c>
      <c r="E325" s="340">
        <v>45838</v>
      </c>
    </row>
    <row r="326" spans="1:5" ht="15" x14ac:dyDescent="0.25">
      <c r="A326" s="339" t="s">
        <v>553</v>
      </c>
      <c r="B326" s="339" t="s">
        <v>1273</v>
      </c>
      <c r="C326" s="339" t="s">
        <v>1256</v>
      </c>
      <c r="D326" s="339" t="s">
        <v>554</v>
      </c>
      <c r="E326" s="340">
        <v>45838</v>
      </c>
    </row>
    <row r="327" spans="1:5" ht="15" x14ac:dyDescent="0.25">
      <c r="A327" s="339" t="s">
        <v>555</v>
      </c>
      <c r="B327" s="339" t="s">
        <v>1273</v>
      </c>
      <c r="C327" s="339" t="s">
        <v>1253</v>
      </c>
      <c r="D327" s="339" t="s">
        <v>1506</v>
      </c>
      <c r="E327" s="340">
        <v>45838</v>
      </c>
    </row>
    <row r="328" spans="1:5" ht="15" x14ac:dyDescent="0.25">
      <c r="A328" s="339" t="s">
        <v>556</v>
      </c>
      <c r="B328" s="339" t="s">
        <v>1278</v>
      </c>
      <c r="C328" s="339" t="s">
        <v>1270</v>
      </c>
      <c r="D328" s="339" t="s">
        <v>1507</v>
      </c>
      <c r="E328" s="340">
        <v>45838</v>
      </c>
    </row>
    <row r="329" spans="1:5" ht="15" x14ac:dyDescent="0.25">
      <c r="A329" s="339" t="s">
        <v>557</v>
      </c>
      <c r="B329" s="339" t="s">
        <v>1278</v>
      </c>
      <c r="C329" s="339" t="s">
        <v>1260</v>
      </c>
      <c r="D329" s="339" t="s">
        <v>558</v>
      </c>
      <c r="E329" s="340">
        <v>46022</v>
      </c>
    </row>
    <row r="330" spans="1:5" ht="15" x14ac:dyDescent="0.25">
      <c r="A330" s="339" t="s">
        <v>559</v>
      </c>
      <c r="B330" s="339" t="s">
        <v>1278</v>
      </c>
      <c r="C330" s="339" t="s">
        <v>1269</v>
      </c>
      <c r="D330" s="339" t="s">
        <v>560</v>
      </c>
      <c r="E330" s="340">
        <v>45838</v>
      </c>
    </row>
    <row r="331" spans="1:5" ht="15" x14ac:dyDescent="0.25">
      <c r="A331" s="339" t="s">
        <v>561</v>
      </c>
      <c r="B331" s="339" t="s">
        <v>1278</v>
      </c>
      <c r="C331" s="339" t="s">
        <v>1253</v>
      </c>
      <c r="D331" s="339" t="s">
        <v>1508</v>
      </c>
      <c r="E331" s="340">
        <v>46022</v>
      </c>
    </row>
    <row r="332" spans="1:5" ht="15" x14ac:dyDescent="0.25">
      <c r="A332" s="339" t="s">
        <v>562</v>
      </c>
      <c r="B332" s="339" t="s">
        <v>1252</v>
      </c>
      <c r="C332" s="339" t="s">
        <v>1256</v>
      </c>
      <c r="D332" s="339" t="s">
        <v>563</v>
      </c>
      <c r="E332" s="340">
        <v>45838</v>
      </c>
    </row>
    <row r="333" spans="1:5" ht="15" x14ac:dyDescent="0.25">
      <c r="A333" s="339" t="s">
        <v>564</v>
      </c>
      <c r="B333" s="339" t="s">
        <v>1509</v>
      </c>
      <c r="C333" s="339" t="s">
        <v>1260</v>
      </c>
      <c r="D333" s="339" t="s">
        <v>565</v>
      </c>
      <c r="E333" s="340">
        <v>46022</v>
      </c>
    </row>
    <row r="334" spans="1:5" ht="15" x14ac:dyDescent="0.25">
      <c r="A334" s="339" t="s">
        <v>566</v>
      </c>
      <c r="B334" s="339" t="s">
        <v>1266</v>
      </c>
      <c r="C334" s="339" t="s">
        <v>1253</v>
      </c>
      <c r="D334" s="339" t="s">
        <v>1510</v>
      </c>
      <c r="E334" s="340">
        <v>45838</v>
      </c>
    </row>
    <row r="335" spans="1:5" ht="15" x14ac:dyDescent="0.25">
      <c r="A335" s="339" t="s">
        <v>567</v>
      </c>
      <c r="B335" s="339" t="s">
        <v>1332</v>
      </c>
      <c r="C335" s="339" t="s">
        <v>1260</v>
      </c>
      <c r="D335" s="339" t="s">
        <v>568</v>
      </c>
      <c r="E335" s="340">
        <v>46022</v>
      </c>
    </row>
    <row r="336" spans="1:5" ht="15" x14ac:dyDescent="0.25">
      <c r="A336" s="339" t="s">
        <v>569</v>
      </c>
      <c r="B336" s="339" t="s">
        <v>1334</v>
      </c>
      <c r="C336" s="339" t="s">
        <v>1256</v>
      </c>
      <c r="D336" s="339" t="s">
        <v>570</v>
      </c>
      <c r="E336" s="340">
        <v>45838</v>
      </c>
    </row>
    <row r="337" spans="1:5" ht="15" x14ac:dyDescent="0.25">
      <c r="A337" s="339" t="s">
        <v>571</v>
      </c>
      <c r="B337" s="339" t="s">
        <v>1390</v>
      </c>
      <c r="C337" s="339" t="s">
        <v>1256</v>
      </c>
      <c r="D337" s="339" t="s">
        <v>572</v>
      </c>
      <c r="E337" s="340">
        <v>45838</v>
      </c>
    </row>
    <row r="338" spans="1:5" ht="15" x14ac:dyDescent="0.25">
      <c r="A338" s="339" t="s">
        <v>573</v>
      </c>
      <c r="B338" s="339" t="s">
        <v>1287</v>
      </c>
      <c r="C338" s="339" t="s">
        <v>1269</v>
      </c>
      <c r="D338" s="339" t="s">
        <v>574</v>
      </c>
      <c r="E338" s="340">
        <v>45838</v>
      </c>
    </row>
    <row r="339" spans="1:5" ht="15" x14ac:dyDescent="0.25">
      <c r="A339" s="339" t="s">
        <v>575</v>
      </c>
      <c r="B339" s="339" t="s">
        <v>1281</v>
      </c>
      <c r="C339" s="339" t="s">
        <v>1256</v>
      </c>
      <c r="D339" s="339" t="s">
        <v>576</v>
      </c>
      <c r="E339" s="340">
        <v>45838</v>
      </c>
    </row>
    <row r="340" spans="1:5" ht="15" x14ac:dyDescent="0.25">
      <c r="A340" s="339" t="s">
        <v>577</v>
      </c>
      <c r="B340" s="339" t="s">
        <v>1281</v>
      </c>
      <c r="C340" s="339" t="s">
        <v>1288</v>
      </c>
      <c r="D340" s="339" t="s">
        <v>1511</v>
      </c>
      <c r="E340" s="340">
        <v>45838</v>
      </c>
    </row>
    <row r="341" spans="1:5" ht="15" x14ac:dyDescent="0.25">
      <c r="A341" s="339" t="s">
        <v>578</v>
      </c>
      <c r="B341" s="339" t="s">
        <v>1281</v>
      </c>
      <c r="C341" s="339" t="s">
        <v>1256</v>
      </c>
      <c r="D341" s="339" t="s">
        <v>579</v>
      </c>
      <c r="E341" s="340">
        <v>45838</v>
      </c>
    </row>
    <row r="342" spans="1:5" ht="15" x14ac:dyDescent="0.25">
      <c r="A342" s="339" t="s">
        <v>580</v>
      </c>
      <c r="B342" s="339" t="s">
        <v>1264</v>
      </c>
      <c r="C342" s="339" t="s">
        <v>1253</v>
      </c>
      <c r="D342" s="339" t="s">
        <v>1512</v>
      </c>
      <c r="E342" s="340">
        <v>45838</v>
      </c>
    </row>
    <row r="343" spans="1:5" ht="15" x14ac:dyDescent="0.25">
      <c r="A343" s="339" t="s">
        <v>581</v>
      </c>
      <c r="B343" s="339" t="s">
        <v>1264</v>
      </c>
      <c r="C343" s="339" t="s">
        <v>1260</v>
      </c>
      <c r="D343" s="339" t="s">
        <v>582</v>
      </c>
      <c r="E343" s="340">
        <v>46022</v>
      </c>
    </row>
    <row r="344" spans="1:5" ht="15" x14ac:dyDescent="0.25">
      <c r="A344" s="339" t="s">
        <v>583</v>
      </c>
      <c r="B344" s="339" t="s">
        <v>1293</v>
      </c>
      <c r="C344" s="339" t="s">
        <v>1269</v>
      </c>
      <c r="D344" s="339" t="s">
        <v>584</v>
      </c>
      <c r="E344" s="340">
        <v>45838</v>
      </c>
    </row>
    <row r="345" spans="1:5" ht="15" x14ac:dyDescent="0.25">
      <c r="A345" s="339" t="s">
        <v>585</v>
      </c>
      <c r="B345" s="339" t="s">
        <v>1293</v>
      </c>
      <c r="C345" s="339" t="s">
        <v>1256</v>
      </c>
      <c r="D345" s="339" t="s">
        <v>586</v>
      </c>
      <c r="E345" s="340">
        <v>45838</v>
      </c>
    </row>
    <row r="346" spans="1:5" ht="15" x14ac:dyDescent="0.25">
      <c r="A346" s="339" t="s">
        <v>587</v>
      </c>
      <c r="B346" s="339" t="s">
        <v>1513</v>
      </c>
      <c r="C346" s="339" t="s">
        <v>1256</v>
      </c>
      <c r="D346" s="339" t="s">
        <v>588</v>
      </c>
      <c r="E346" s="340">
        <v>45838</v>
      </c>
    </row>
    <row r="347" spans="1:5" ht="15" x14ac:dyDescent="0.25">
      <c r="A347" s="339" t="s">
        <v>589</v>
      </c>
      <c r="B347" s="339" t="s">
        <v>1356</v>
      </c>
      <c r="C347" s="339" t="s">
        <v>1288</v>
      </c>
      <c r="D347" s="339" t="s">
        <v>1514</v>
      </c>
      <c r="E347" s="340">
        <v>45838</v>
      </c>
    </row>
    <row r="348" spans="1:5" ht="15" x14ac:dyDescent="0.25">
      <c r="A348" s="339" t="s">
        <v>590</v>
      </c>
      <c r="B348" s="339" t="s">
        <v>1356</v>
      </c>
      <c r="C348" s="339" t="s">
        <v>1256</v>
      </c>
      <c r="D348" s="339" t="s">
        <v>591</v>
      </c>
      <c r="E348" s="340">
        <v>45838</v>
      </c>
    </row>
    <row r="349" spans="1:5" ht="15" x14ac:dyDescent="0.25">
      <c r="A349" s="339" t="s">
        <v>592</v>
      </c>
      <c r="B349" s="339" t="s">
        <v>1273</v>
      </c>
      <c r="C349" s="339" t="s">
        <v>1318</v>
      </c>
      <c r="D349" s="339" t="s">
        <v>1515</v>
      </c>
      <c r="E349" s="340">
        <v>45838</v>
      </c>
    </row>
    <row r="350" spans="1:5" ht="15" x14ac:dyDescent="0.25">
      <c r="A350" s="339" t="s">
        <v>593</v>
      </c>
      <c r="B350" s="339" t="s">
        <v>1273</v>
      </c>
      <c r="C350" s="339" t="s">
        <v>1318</v>
      </c>
      <c r="D350" s="339" t="s">
        <v>1516</v>
      </c>
      <c r="E350" s="340">
        <v>45838</v>
      </c>
    </row>
    <row r="351" spans="1:5" ht="15" x14ac:dyDescent="0.25">
      <c r="A351" s="339" t="s">
        <v>1240</v>
      </c>
      <c r="B351" s="339" t="s">
        <v>1390</v>
      </c>
      <c r="C351" s="339" t="s">
        <v>1260</v>
      </c>
      <c r="D351" s="339" t="s">
        <v>1248</v>
      </c>
      <c r="E351" s="340">
        <v>46022</v>
      </c>
    </row>
    <row r="352" spans="1:5" ht="15" x14ac:dyDescent="0.25">
      <c r="A352" s="339" t="s">
        <v>594</v>
      </c>
      <c r="B352" s="339" t="s">
        <v>1397</v>
      </c>
      <c r="C352" s="339" t="s">
        <v>1276</v>
      </c>
      <c r="D352" s="339" t="s">
        <v>1517</v>
      </c>
      <c r="E352" s="340">
        <v>45838</v>
      </c>
    </row>
    <row r="353" spans="1:5" ht="15" x14ac:dyDescent="0.25">
      <c r="A353" s="339" t="s">
        <v>595</v>
      </c>
      <c r="B353" s="339" t="s">
        <v>1334</v>
      </c>
      <c r="C353" s="339" t="s">
        <v>1256</v>
      </c>
      <c r="D353" s="339" t="s">
        <v>596</v>
      </c>
      <c r="E353" s="340">
        <v>45838</v>
      </c>
    </row>
    <row r="354" spans="1:5" ht="15" x14ac:dyDescent="0.25">
      <c r="A354" s="339" t="s">
        <v>597</v>
      </c>
      <c r="B354" s="339" t="s">
        <v>1268</v>
      </c>
      <c r="C354" s="339" t="s">
        <v>1253</v>
      </c>
      <c r="D354" s="339" t="s">
        <v>1518</v>
      </c>
      <c r="E354" s="340">
        <v>46022</v>
      </c>
    </row>
    <row r="355" spans="1:5" ht="15" x14ac:dyDescent="0.25">
      <c r="A355" s="339" t="s">
        <v>598</v>
      </c>
      <c r="B355" s="339" t="s">
        <v>1264</v>
      </c>
      <c r="C355" s="339" t="s">
        <v>1269</v>
      </c>
      <c r="D355" s="339" t="s">
        <v>599</v>
      </c>
      <c r="E355" s="340">
        <v>45838</v>
      </c>
    </row>
    <row r="356" spans="1:5" ht="15" x14ac:dyDescent="0.25">
      <c r="A356" s="339" t="s">
        <v>600</v>
      </c>
      <c r="B356" s="339" t="s">
        <v>1264</v>
      </c>
      <c r="C356" s="339" t="s">
        <v>1288</v>
      </c>
      <c r="D356" s="339" t="s">
        <v>1519</v>
      </c>
      <c r="E356" s="340">
        <v>45838</v>
      </c>
    </row>
    <row r="357" spans="1:5" ht="15" x14ac:dyDescent="0.25">
      <c r="A357" s="339" t="s">
        <v>601</v>
      </c>
      <c r="B357" s="339" t="s">
        <v>1273</v>
      </c>
      <c r="C357" s="339" t="s">
        <v>1253</v>
      </c>
      <c r="D357" s="339" t="s">
        <v>1520</v>
      </c>
      <c r="E357" s="340">
        <v>46022</v>
      </c>
    </row>
    <row r="358" spans="1:5" ht="15" x14ac:dyDescent="0.25">
      <c r="A358" s="339" t="s">
        <v>602</v>
      </c>
      <c r="B358" s="339" t="s">
        <v>1273</v>
      </c>
      <c r="C358" s="339" t="s">
        <v>1253</v>
      </c>
      <c r="D358" s="339" t="s">
        <v>1521</v>
      </c>
      <c r="E358" s="340">
        <v>45838</v>
      </c>
    </row>
    <row r="359" spans="1:5" ht="15" x14ac:dyDescent="0.25">
      <c r="A359" s="339" t="s">
        <v>603</v>
      </c>
      <c r="B359" s="339" t="s">
        <v>1332</v>
      </c>
      <c r="C359" s="339" t="s">
        <v>1253</v>
      </c>
      <c r="D359" s="339" t="s">
        <v>1522</v>
      </c>
      <c r="E359" s="340">
        <v>46022</v>
      </c>
    </row>
    <row r="360" spans="1:5" ht="15" x14ac:dyDescent="0.25">
      <c r="A360" s="339" t="s">
        <v>604</v>
      </c>
      <c r="B360" s="339" t="s">
        <v>1332</v>
      </c>
      <c r="C360" s="339" t="s">
        <v>1256</v>
      </c>
      <c r="D360" s="339" t="s">
        <v>605</v>
      </c>
      <c r="E360" s="340">
        <v>45838</v>
      </c>
    </row>
    <row r="361" spans="1:5" ht="15" x14ac:dyDescent="0.25">
      <c r="A361" s="339" t="s">
        <v>606</v>
      </c>
      <c r="B361" s="339" t="s">
        <v>1278</v>
      </c>
      <c r="C361" s="339" t="s">
        <v>1298</v>
      </c>
      <c r="D361" s="339" t="s">
        <v>1523</v>
      </c>
      <c r="E361" s="340">
        <v>45838</v>
      </c>
    </row>
    <row r="362" spans="1:5" ht="15" x14ac:dyDescent="0.25">
      <c r="A362" s="339" t="s">
        <v>607</v>
      </c>
      <c r="B362" s="339" t="s">
        <v>1278</v>
      </c>
      <c r="C362" s="339" t="s">
        <v>1256</v>
      </c>
      <c r="D362" s="339" t="s">
        <v>608</v>
      </c>
      <c r="E362" s="340">
        <v>45838</v>
      </c>
    </row>
    <row r="363" spans="1:5" ht="15" x14ac:dyDescent="0.25">
      <c r="A363" s="339" t="s">
        <v>609</v>
      </c>
      <c r="B363" s="339" t="s">
        <v>1278</v>
      </c>
      <c r="C363" s="339" t="s">
        <v>1256</v>
      </c>
      <c r="D363" s="339" t="s">
        <v>610</v>
      </c>
      <c r="E363" s="340">
        <v>45838</v>
      </c>
    </row>
    <row r="364" spans="1:5" ht="15" x14ac:dyDescent="0.25">
      <c r="A364" s="339" t="s">
        <v>611</v>
      </c>
      <c r="B364" s="339" t="s">
        <v>1278</v>
      </c>
      <c r="C364" s="339" t="s">
        <v>1270</v>
      </c>
      <c r="D364" s="339" t="s">
        <v>1524</v>
      </c>
      <c r="E364" s="340">
        <v>45838</v>
      </c>
    </row>
    <row r="365" spans="1:5" ht="15" x14ac:dyDescent="0.25">
      <c r="A365" s="339" t="s">
        <v>612</v>
      </c>
      <c r="B365" s="339" t="s">
        <v>1258</v>
      </c>
      <c r="C365" s="339" t="s">
        <v>1269</v>
      </c>
      <c r="D365" s="339" t="s">
        <v>613</v>
      </c>
      <c r="E365" s="340">
        <v>45838</v>
      </c>
    </row>
    <row r="366" spans="1:5" ht="15" x14ac:dyDescent="0.25">
      <c r="A366" s="339" t="s">
        <v>614</v>
      </c>
      <c r="B366" s="339" t="s">
        <v>1468</v>
      </c>
      <c r="C366" s="339" t="s">
        <v>1269</v>
      </c>
      <c r="D366" s="339" t="s">
        <v>615</v>
      </c>
      <c r="E366" s="340">
        <v>45838</v>
      </c>
    </row>
    <row r="367" spans="1:5" ht="15" x14ac:dyDescent="0.25">
      <c r="A367" s="339" t="s">
        <v>616</v>
      </c>
      <c r="B367" s="339" t="s">
        <v>1268</v>
      </c>
      <c r="C367" s="339" t="s">
        <v>1288</v>
      </c>
      <c r="D367" s="339" t="s">
        <v>1525</v>
      </c>
      <c r="E367" s="340">
        <v>46022</v>
      </c>
    </row>
    <row r="368" spans="1:5" ht="15" x14ac:dyDescent="0.25">
      <c r="A368" s="339" t="s">
        <v>617</v>
      </c>
      <c r="B368" s="339" t="s">
        <v>1268</v>
      </c>
      <c r="C368" s="339" t="s">
        <v>1311</v>
      </c>
      <c r="D368" s="339" t="s">
        <v>1526</v>
      </c>
      <c r="E368" s="340">
        <v>45838</v>
      </c>
    </row>
    <row r="369" spans="1:5" ht="15" x14ac:dyDescent="0.25">
      <c r="A369" s="339" t="s">
        <v>618</v>
      </c>
      <c r="B369" s="339" t="s">
        <v>1286</v>
      </c>
      <c r="C369" s="339" t="s">
        <v>1256</v>
      </c>
      <c r="D369" s="339" t="s">
        <v>619</v>
      </c>
      <c r="E369" s="340">
        <v>45838</v>
      </c>
    </row>
    <row r="370" spans="1:5" ht="15" x14ac:dyDescent="0.25">
      <c r="A370" s="339" t="s">
        <v>620</v>
      </c>
      <c r="B370" s="339" t="s">
        <v>1513</v>
      </c>
      <c r="C370" s="339" t="s">
        <v>1298</v>
      </c>
      <c r="D370" s="339" t="s">
        <v>1527</v>
      </c>
      <c r="E370" s="340">
        <v>45838</v>
      </c>
    </row>
    <row r="371" spans="1:5" ht="15" x14ac:dyDescent="0.25">
      <c r="A371" s="339" t="s">
        <v>621</v>
      </c>
      <c r="B371" s="339" t="s">
        <v>1513</v>
      </c>
      <c r="C371" s="339" t="s">
        <v>1269</v>
      </c>
      <c r="D371" s="339" t="s">
        <v>622</v>
      </c>
      <c r="E371" s="340">
        <v>45838</v>
      </c>
    </row>
    <row r="372" spans="1:5" ht="15" x14ac:dyDescent="0.25">
      <c r="A372" s="339" t="s">
        <v>623</v>
      </c>
      <c r="B372" s="339" t="s">
        <v>1513</v>
      </c>
      <c r="C372" s="339" t="s">
        <v>1288</v>
      </c>
      <c r="D372" s="339" t="s">
        <v>1528</v>
      </c>
      <c r="E372" s="340">
        <v>45838</v>
      </c>
    </row>
    <row r="373" spans="1:5" ht="15" x14ac:dyDescent="0.25">
      <c r="A373" s="339" t="s">
        <v>624</v>
      </c>
      <c r="B373" s="339" t="s">
        <v>1287</v>
      </c>
      <c r="C373" s="339" t="s">
        <v>1256</v>
      </c>
      <c r="D373" s="339" t="s">
        <v>625</v>
      </c>
      <c r="E373" s="340">
        <v>45838</v>
      </c>
    </row>
    <row r="374" spans="1:5" ht="15" x14ac:dyDescent="0.25">
      <c r="A374" s="339" t="s">
        <v>626</v>
      </c>
      <c r="B374" s="339" t="s">
        <v>1344</v>
      </c>
      <c r="C374" s="339" t="s">
        <v>1288</v>
      </c>
      <c r="D374" s="339" t="s">
        <v>1529</v>
      </c>
      <c r="E374" s="340">
        <v>45838</v>
      </c>
    </row>
    <row r="375" spans="1:5" ht="15" x14ac:dyDescent="0.25">
      <c r="A375" s="339" t="s">
        <v>627</v>
      </c>
      <c r="B375" s="339" t="s">
        <v>1344</v>
      </c>
      <c r="C375" s="339" t="s">
        <v>1309</v>
      </c>
      <c r="D375" s="339" t="s">
        <v>1530</v>
      </c>
      <c r="E375" s="340">
        <v>45838</v>
      </c>
    </row>
    <row r="376" spans="1:5" ht="15" x14ac:dyDescent="0.25">
      <c r="A376" s="339" t="s">
        <v>628</v>
      </c>
      <c r="B376" s="339" t="s">
        <v>1344</v>
      </c>
      <c r="C376" s="339" t="s">
        <v>1256</v>
      </c>
      <c r="D376" s="339" t="s">
        <v>629</v>
      </c>
      <c r="E376" s="340">
        <v>45838</v>
      </c>
    </row>
    <row r="377" spans="1:5" ht="15" x14ac:dyDescent="0.25">
      <c r="A377" s="339" t="s">
        <v>630</v>
      </c>
      <c r="B377" s="339" t="s">
        <v>1268</v>
      </c>
      <c r="C377" s="339" t="s">
        <v>1290</v>
      </c>
      <c r="D377" s="339" t="s">
        <v>1531</v>
      </c>
      <c r="E377" s="340">
        <v>45838</v>
      </c>
    </row>
    <row r="378" spans="1:5" ht="15" x14ac:dyDescent="0.25">
      <c r="A378" s="339" t="s">
        <v>631</v>
      </c>
      <c r="B378" s="339" t="s">
        <v>1268</v>
      </c>
      <c r="C378" s="339" t="s">
        <v>1253</v>
      </c>
      <c r="D378" s="339" t="s">
        <v>1532</v>
      </c>
      <c r="E378" s="340">
        <v>45838</v>
      </c>
    </row>
    <row r="379" spans="1:5" ht="15" x14ac:dyDescent="0.25">
      <c r="A379" s="339" t="s">
        <v>632</v>
      </c>
      <c r="B379" s="339" t="s">
        <v>1268</v>
      </c>
      <c r="C379" s="339" t="s">
        <v>1256</v>
      </c>
      <c r="D379" s="339" t="s">
        <v>633</v>
      </c>
      <c r="E379" s="340">
        <v>45838</v>
      </c>
    </row>
    <row r="380" spans="1:5" ht="15" x14ac:dyDescent="0.25">
      <c r="A380" s="339" t="s">
        <v>634</v>
      </c>
      <c r="B380" s="339" t="s">
        <v>1275</v>
      </c>
      <c r="C380" s="339" t="s">
        <v>1288</v>
      </c>
      <c r="D380" s="339" t="s">
        <v>1533</v>
      </c>
      <c r="E380" s="340">
        <v>45838</v>
      </c>
    </row>
    <row r="381" spans="1:5" ht="15" x14ac:dyDescent="0.25">
      <c r="A381" s="339" t="s">
        <v>635</v>
      </c>
      <c r="B381" s="339" t="s">
        <v>1302</v>
      </c>
      <c r="C381" s="339" t="s">
        <v>1260</v>
      </c>
      <c r="D381" s="339" t="s">
        <v>636</v>
      </c>
      <c r="E381" s="340">
        <v>45838</v>
      </c>
    </row>
    <row r="382" spans="1:5" ht="15" x14ac:dyDescent="0.25">
      <c r="A382" s="339" t="s">
        <v>637</v>
      </c>
      <c r="B382" s="339" t="s">
        <v>1278</v>
      </c>
      <c r="C382" s="339" t="s">
        <v>1253</v>
      </c>
      <c r="D382" s="339" t="s">
        <v>1534</v>
      </c>
      <c r="E382" s="340">
        <v>45838</v>
      </c>
    </row>
    <row r="383" spans="1:5" ht="15" x14ac:dyDescent="0.25">
      <c r="A383" s="339" t="s">
        <v>638</v>
      </c>
      <c r="B383" s="339" t="s">
        <v>1278</v>
      </c>
      <c r="C383" s="339" t="s">
        <v>1260</v>
      </c>
      <c r="D383" s="339" t="s">
        <v>639</v>
      </c>
      <c r="E383" s="340">
        <v>46022</v>
      </c>
    </row>
    <row r="384" spans="1:5" ht="15" x14ac:dyDescent="0.25">
      <c r="A384" s="339" t="s">
        <v>640</v>
      </c>
      <c r="B384" s="339" t="s">
        <v>1278</v>
      </c>
      <c r="C384" s="339" t="s">
        <v>1256</v>
      </c>
      <c r="D384" s="339" t="s">
        <v>641</v>
      </c>
      <c r="E384" s="340">
        <v>45838</v>
      </c>
    </row>
    <row r="385" spans="1:5" ht="15" x14ac:dyDescent="0.25">
      <c r="A385" s="339" t="s">
        <v>642</v>
      </c>
      <c r="B385" s="339" t="s">
        <v>1278</v>
      </c>
      <c r="C385" s="339" t="s">
        <v>1315</v>
      </c>
      <c r="D385" s="339" t="s">
        <v>1535</v>
      </c>
      <c r="E385" s="340">
        <v>45838</v>
      </c>
    </row>
    <row r="386" spans="1:5" ht="15" x14ac:dyDescent="0.25">
      <c r="A386" s="339" t="s">
        <v>643</v>
      </c>
      <c r="B386" s="339" t="s">
        <v>1301</v>
      </c>
      <c r="C386" s="339" t="s">
        <v>1536</v>
      </c>
      <c r="D386" s="339" t="s">
        <v>1537</v>
      </c>
      <c r="E386" s="340">
        <v>45838</v>
      </c>
    </row>
    <row r="387" spans="1:5" ht="15" x14ac:dyDescent="0.25">
      <c r="A387" s="339" t="s">
        <v>644</v>
      </c>
      <c r="B387" s="339" t="s">
        <v>1305</v>
      </c>
      <c r="C387" s="339" t="s">
        <v>1253</v>
      </c>
      <c r="D387" s="339" t="s">
        <v>1538</v>
      </c>
      <c r="E387" s="340">
        <v>46022</v>
      </c>
    </row>
    <row r="388" spans="1:5" ht="15" x14ac:dyDescent="0.25">
      <c r="A388" s="339" t="s">
        <v>645</v>
      </c>
      <c r="B388" s="339" t="s">
        <v>1322</v>
      </c>
      <c r="C388" s="339" t="s">
        <v>1260</v>
      </c>
      <c r="D388" s="339" t="s">
        <v>646</v>
      </c>
      <c r="E388" s="340">
        <v>46022</v>
      </c>
    </row>
    <row r="389" spans="1:5" ht="15" x14ac:dyDescent="0.25">
      <c r="A389" s="339" t="s">
        <v>647</v>
      </c>
      <c r="B389" s="339" t="s">
        <v>1461</v>
      </c>
      <c r="C389" s="339" t="s">
        <v>1256</v>
      </c>
      <c r="D389" s="339" t="s">
        <v>648</v>
      </c>
      <c r="E389" s="340">
        <v>45838</v>
      </c>
    </row>
    <row r="390" spans="1:5" ht="15" x14ac:dyDescent="0.25">
      <c r="A390" s="339" t="s">
        <v>649</v>
      </c>
      <c r="B390" s="339" t="s">
        <v>1539</v>
      </c>
      <c r="C390" s="339" t="s">
        <v>1288</v>
      </c>
      <c r="D390" s="339" t="s">
        <v>1540</v>
      </c>
      <c r="E390" s="340">
        <v>45838</v>
      </c>
    </row>
    <row r="391" spans="1:5" ht="15" x14ac:dyDescent="0.25">
      <c r="A391" s="339" t="s">
        <v>650</v>
      </c>
      <c r="B391" s="339" t="s">
        <v>1412</v>
      </c>
      <c r="C391" s="339" t="s">
        <v>1279</v>
      </c>
      <c r="D391" s="339" t="s">
        <v>1541</v>
      </c>
      <c r="E391" s="340">
        <v>45838</v>
      </c>
    </row>
    <row r="392" spans="1:5" ht="15" x14ac:dyDescent="0.25">
      <c r="A392" s="339" t="s">
        <v>651</v>
      </c>
      <c r="B392" s="339" t="s">
        <v>1332</v>
      </c>
      <c r="C392" s="339" t="s">
        <v>1260</v>
      </c>
      <c r="D392" s="339" t="s">
        <v>652</v>
      </c>
      <c r="E392" s="340">
        <v>46022</v>
      </c>
    </row>
    <row r="393" spans="1:5" ht="15" x14ac:dyDescent="0.25">
      <c r="A393" s="339" t="s">
        <v>653</v>
      </c>
      <c r="B393" s="339" t="s">
        <v>1293</v>
      </c>
      <c r="C393" s="339" t="s">
        <v>1269</v>
      </c>
      <c r="D393" s="339" t="s">
        <v>654</v>
      </c>
      <c r="E393" s="340">
        <v>45838</v>
      </c>
    </row>
    <row r="394" spans="1:5" ht="15" x14ac:dyDescent="0.25">
      <c r="A394" s="339" t="s">
        <v>655</v>
      </c>
      <c r="B394" s="339" t="s">
        <v>1258</v>
      </c>
      <c r="C394" s="339" t="s">
        <v>1288</v>
      </c>
      <c r="D394" s="339" t="s">
        <v>1542</v>
      </c>
      <c r="E394" s="340">
        <v>45838</v>
      </c>
    </row>
    <row r="395" spans="1:5" ht="15" x14ac:dyDescent="0.25">
      <c r="A395" s="339" t="s">
        <v>656</v>
      </c>
      <c r="B395" s="339" t="s">
        <v>1258</v>
      </c>
      <c r="C395" s="339" t="s">
        <v>1253</v>
      </c>
      <c r="D395" s="339" t="s">
        <v>1543</v>
      </c>
      <c r="E395" s="340">
        <v>45838</v>
      </c>
    </row>
    <row r="396" spans="1:5" ht="15" x14ac:dyDescent="0.25">
      <c r="A396" s="339" t="s">
        <v>1226</v>
      </c>
      <c r="B396" s="339" t="s">
        <v>1252</v>
      </c>
      <c r="C396" s="339" t="s">
        <v>1279</v>
      </c>
      <c r="D396" s="339" t="s">
        <v>1544</v>
      </c>
      <c r="E396" s="340">
        <v>45838</v>
      </c>
    </row>
    <row r="397" spans="1:5" ht="15" x14ac:dyDescent="0.25">
      <c r="A397" s="339" t="s">
        <v>657</v>
      </c>
      <c r="B397" s="339" t="s">
        <v>1258</v>
      </c>
      <c r="C397" s="339" t="s">
        <v>1269</v>
      </c>
      <c r="D397" s="339" t="s">
        <v>658</v>
      </c>
      <c r="E397" s="340">
        <v>45838</v>
      </c>
    </row>
    <row r="398" spans="1:5" ht="15" x14ac:dyDescent="0.25">
      <c r="A398" s="339" t="s">
        <v>659</v>
      </c>
      <c r="B398" s="339" t="s">
        <v>1258</v>
      </c>
      <c r="C398" s="339" t="s">
        <v>1290</v>
      </c>
      <c r="D398" s="339" t="s">
        <v>1545</v>
      </c>
      <c r="E398" s="340">
        <v>45838</v>
      </c>
    </row>
    <row r="399" spans="1:5" ht="15" x14ac:dyDescent="0.25">
      <c r="A399" s="339" t="s">
        <v>660</v>
      </c>
      <c r="B399" s="339" t="s">
        <v>1258</v>
      </c>
      <c r="C399" s="339" t="s">
        <v>1256</v>
      </c>
      <c r="D399" s="339" t="s">
        <v>661</v>
      </c>
      <c r="E399" s="340">
        <v>45838</v>
      </c>
    </row>
    <row r="400" spans="1:5" ht="15" x14ac:dyDescent="0.25">
      <c r="A400" s="339" t="s">
        <v>662</v>
      </c>
      <c r="B400" s="339" t="s">
        <v>1411</v>
      </c>
      <c r="C400" s="339" t="s">
        <v>1269</v>
      </c>
      <c r="D400" s="339" t="s">
        <v>663</v>
      </c>
      <c r="E400" s="340">
        <v>45838</v>
      </c>
    </row>
    <row r="401" spans="1:5" ht="15" x14ac:dyDescent="0.25">
      <c r="A401" s="339" t="s">
        <v>664</v>
      </c>
      <c r="B401" s="339" t="s">
        <v>1411</v>
      </c>
      <c r="C401" s="339" t="s">
        <v>1260</v>
      </c>
      <c r="D401" s="339" t="s">
        <v>665</v>
      </c>
      <c r="E401" s="340">
        <v>46022</v>
      </c>
    </row>
    <row r="402" spans="1:5" ht="15" x14ac:dyDescent="0.25">
      <c r="A402" s="339" t="s">
        <v>666</v>
      </c>
      <c r="B402" s="339" t="s">
        <v>1252</v>
      </c>
      <c r="C402" s="339" t="s">
        <v>1256</v>
      </c>
      <c r="D402" s="339" t="s">
        <v>667</v>
      </c>
      <c r="E402" s="340">
        <v>45838</v>
      </c>
    </row>
    <row r="403" spans="1:5" ht="15" x14ac:dyDescent="0.25">
      <c r="A403" s="339" t="s">
        <v>1229</v>
      </c>
      <c r="B403" s="339" t="s">
        <v>1428</v>
      </c>
      <c r="C403" s="339" t="s">
        <v>1329</v>
      </c>
      <c r="D403" s="339" t="s">
        <v>1546</v>
      </c>
      <c r="E403" s="340">
        <v>45838</v>
      </c>
    </row>
    <row r="404" spans="1:5" ht="15" x14ac:dyDescent="0.25">
      <c r="A404" s="339" t="s">
        <v>668</v>
      </c>
      <c r="B404" s="339" t="s">
        <v>1273</v>
      </c>
      <c r="C404" s="339" t="s">
        <v>1256</v>
      </c>
      <c r="D404" s="339" t="s">
        <v>669</v>
      </c>
      <c r="E404" s="340">
        <v>45838</v>
      </c>
    </row>
    <row r="405" spans="1:5" ht="15" x14ac:dyDescent="0.25">
      <c r="A405" s="339" t="s">
        <v>670</v>
      </c>
      <c r="B405" s="339" t="s">
        <v>1547</v>
      </c>
      <c r="C405" s="339" t="s">
        <v>1276</v>
      </c>
      <c r="D405" s="339" t="s">
        <v>1548</v>
      </c>
      <c r="E405" s="340">
        <v>45838</v>
      </c>
    </row>
    <row r="406" spans="1:5" ht="15" x14ac:dyDescent="0.25">
      <c r="A406" s="339" t="s">
        <v>671</v>
      </c>
      <c r="B406" s="339" t="s">
        <v>1273</v>
      </c>
      <c r="C406" s="339" t="s">
        <v>1253</v>
      </c>
      <c r="D406" s="339" t="s">
        <v>1549</v>
      </c>
      <c r="E406" s="340">
        <v>46022</v>
      </c>
    </row>
    <row r="407" spans="1:5" ht="15" x14ac:dyDescent="0.25">
      <c r="A407" s="339" t="s">
        <v>672</v>
      </c>
      <c r="B407" s="339" t="s">
        <v>1273</v>
      </c>
      <c r="C407" s="339" t="s">
        <v>1256</v>
      </c>
      <c r="D407" s="339" t="s">
        <v>673</v>
      </c>
      <c r="E407" s="340">
        <v>45838</v>
      </c>
    </row>
    <row r="408" spans="1:5" ht="15" x14ac:dyDescent="0.25">
      <c r="A408" s="339" t="s">
        <v>674</v>
      </c>
      <c r="B408" s="339" t="s">
        <v>1355</v>
      </c>
      <c r="C408" s="339" t="s">
        <v>1270</v>
      </c>
      <c r="D408" s="339" t="s">
        <v>1550</v>
      </c>
      <c r="E408" s="340">
        <v>45838</v>
      </c>
    </row>
    <row r="409" spans="1:5" ht="15" x14ac:dyDescent="0.25">
      <c r="A409" s="339" t="s">
        <v>675</v>
      </c>
      <c r="B409" s="339" t="s">
        <v>1355</v>
      </c>
      <c r="C409" s="339" t="s">
        <v>1276</v>
      </c>
      <c r="D409" s="339" t="s">
        <v>1551</v>
      </c>
      <c r="E409" s="340">
        <v>45838</v>
      </c>
    </row>
    <row r="410" spans="1:5" ht="15" x14ac:dyDescent="0.25">
      <c r="A410" s="339" t="s">
        <v>676</v>
      </c>
      <c r="B410" s="339" t="s">
        <v>1355</v>
      </c>
      <c r="C410" s="339" t="s">
        <v>1253</v>
      </c>
      <c r="D410" s="339" t="s">
        <v>1552</v>
      </c>
      <c r="E410" s="340">
        <v>45838</v>
      </c>
    </row>
    <row r="411" spans="1:5" ht="15" x14ac:dyDescent="0.25">
      <c r="A411" s="339" t="s">
        <v>677</v>
      </c>
      <c r="B411" s="339" t="s">
        <v>1268</v>
      </c>
      <c r="C411" s="339" t="s">
        <v>1256</v>
      </c>
      <c r="D411" s="339" t="s">
        <v>678</v>
      </c>
      <c r="E411" s="340">
        <v>45838</v>
      </c>
    </row>
    <row r="412" spans="1:5" ht="15" x14ac:dyDescent="0.25">
      <c r="A412" s="339" t="s">
        <v>679</v>
      </c>
      <c r="B412" s="339" t="s">
        <v>1367</v>
      </c>
      <c r="C412" s="339" t="s">
        <v>1288</v>
      </c>
      <c r="D412" s="339" t="s">
        <v>1553</v>
      </c>
      <c r="E412" s="340">
        <v>45838</v>
      </c>
    </row>
    <row r="413" spans="1:5" ht="15" x14ac:dyDescent="0.25">
      <c r="A413" s="339" t="s">
        <v>680</v>
      </c>
      <c r="B413" s="339" t="s">
        <v>1344</v>
      </c>
      <c r="C413" s="339" t="s">
        <v>1256</v>
      </c>
      <c r="D413" s="339" t="s">
        <v>681</v>
      </c>
      <c r="E413" s="340">
        <v>45838</v>
      </c>
    </row>
    <row r="414" spans="1:5" ht="15" x14ac:dyDescent="0.25">
      <c r="A414" s="339" t="s">
        <v>682</v>
      </c>
      <c r="B414" s="339" t="s">
        <v>1273</v>
      </c>
      <c r="C414" s="339" t="s">
        <v>1253</v>
      </c>
      <c r="D414" s="339" t="s">
        <v>1554</v>
      </c>
      <c r="E414" s="340">
        <v>46022</v>
      </c>
    </row>
    <row r="415" spans="1:5" ht="15" x14ac:dyDescent="0.25">
      <c r="A415" s="339" t="s">
        <v>683</v>
      </c>
      <c r="B415" s="339" t="s">
        <v>1252</v>
      </c>
      <c r="C415" s="339" t="s">
        <v>1269</v>
      </c>
      <c r="D415" s="339" t="s">
        <v>684</v>
      </c>
      <c r="E415" s="340">
        <v>45838</v>
      </c>
    </row>
    <row r="416" spans="1:5" ht="15" x14ac:dyDescent="0.25">
      <c r="A416" s="339" t="s">
        <v>685</v>
      </c>
      <c r="B416" s="339" t="s">
        <v>1355</v>
      </c>
      <c r="C416" s="339" t="s">
        <v>1288</v>
      </c>
      <c r="D416" s="339" t="s">
        <v>1555</v>
      </c>
      <c r="E416" s="340">
        <v>45838</v>
      </c>
    </row>
    <row r="417" spans="1:5" ht="15" x14ac:dyDescent="0.25">
      <c r="A417" s="339" t="s">
        <v>686</v>
      </c>
      <c r="B417" s="339" t="s">
        <v>1355</v>
      </c>
      <c r="C417" s="339" t="s">
        <v>1276</v>
      </c>
      <c r="D417" s="339" t="s">
        <v>1556</v>
      </c>
      <c r="E417" s="340">
        <v>45838</v>
      </c>
    </row>
    <row r="418" spans="1:5" ht="15" x14ac:dyDescent="0.25">
      <c r="A418" s="339" t="s">
        <v>687</v>
      </c>
      <c r="B418" s="339" t="s">
        <v>1262</v>
      </c>
      <c r="C418" s="339" t="s">
        <v>1256</v>
      </c>
      <c r="D418" s="339" t="s">
        <v>688</v>
      </c>
      <c r="E418" s="340">
        <v>45838</v>
      </c>
    </row>
    <row r="419" spans="1:5" ht="15" x14ac:dyDescent="0.25">
      <c r="A419" s="339" t="s">
        <v>689</v>
      </c>
      <c r="B419" s="339" t="s">
        <v>1297</v>
      </c>
      <c r="C419" s="339" t="s">
        <v>1256</v>
      </c>
      <c r="D419" s="339" t="s">
        <v>690</v>
      </c>
      <c r="E419" s="340">
        <v>45838</v>
      </c>
    </row>
    <row r="420" spans="1:5" ht="15" x14ac:dyDescent="0.25">
      <c r="A420" s="339" t="s">
        <v>691</v>
      </c>
      <c r="B420" s="339" t="s">
        <v>1278</v>
      </c>
      <c r="C420" s="339" t="s">
        <v>1279</v>
      </c>
      <c r="D420" s="339" t="s">
        <v>1557</v>
      </c>
      <c r="E420" s="340">
        <v>45777</v>
      </c>
    </row>
    <row r="421" spans="1:5" ht="15" x14ac:dyDescent="0.25">
      <c r="A421" s="339" t="s">
        <v>692</v>
      </c>
      <c r="B421" s="339" t="s">
        <v>1281</v>
      </c>
      <c r="C421" s="339" t="s">
        <v>1288</v>
      </c>
      <c r="D421" s="339" t="s">
        <v>1558</v>
      </c>
      <c r="E421" s="340">
        <v>45838</v>
      </c>
    </row>
    <row r="422" spans="1:5" ht="15" x14ac:dyDescent="0.25">
      <c r="A422" s="339" t="s">
        <v>693</v>
      </c>
      <c r="B422" s="339" t="s">
        <v>1390</v>
      </c>
      <c r="C422" s="339" t="s">
        <v>1369</v>
      </c>
      <c r="D422" s="339" t="s">
        <v>1559</v>
      </c>
      <c r="E422" s="340">
        <v>45838</v>
      </c>
    </row>
    <row r="423" spans="1:5" ht="15" x14ac:dyDescent="0.25">
      <c r="A423" s="339" t="s">
        <v>694</v>
      </c>
      <c r="B423" s="339" t="s">
        <v>1411</v>
      </c>
      <c r="C423" s="339" t="s">
        <v>1260</v>
      </c>
      <c r="D423" s="339" t="s">
        <v>695</v>
      </c>
      <c r="E423" s="340">
        <v>46022</v>
      </c>
    </row>
    <row r="424" spans="1:5" ht="15" x14ac:dyDescent="0.25">
      <c r="A424" s="339" t="s">
        <v>696</v>
      </c>
      <c r="B424" s="339" t="s">
        <v>1322</v>
      </c>
      <c r="C424" s="339" t="s">
        <v>1260</v>
      </c>
      <c r="D424" s="339" t="s">
        <v>697</v>
      </c>
      <c r="E424" s="340">
        <v>46022</v>
      </c>
    </row>
    <row r="425" spans="1:5" ht="15" x14ac:dyDescent="0.25">
      <c r="A425" s="339" t="s">
        <v>698</v>
      </c>
      <c r="B425" s="339" t="s">
        <v>1374</v>
      </c>
      <c r="C425" s="339" t="s">
        <v>1253</v>
      </c>
      <c r="D425" s="339" t="s">
        <v>1560</v>
      </c>
      <c r="E425" s="340">
        <v>45838</v>
      </c>
    </row>
    <row r="426" spans="1:5" ht="15" x14ac:dyDescent="0.25">
      <c r="A426" s="339" t="s">
        <v>699</v>
      </c>
      <c r="B426" s="339" t="s">
        <v>1403</v>
      </c>
      <c r="C426" s="339" t="s">
        <v>1269</v>
      </c>
      <c r="D426" s="339" t="s">
        <v>700</v>
      </c>
      <c r="E426" s="340">
        <v>45838</v>
      </c>
    </row>
    <row r="427" spans="1:5" ht="15" x14ac:dyDescent="0.25">
      <c r="A427" s="339" t="s">
        <v>701</v>
      </c>
      <c r="B427" s="339" t="s">
        <v>1403</v>
      </c>
      <c r="C427" s="339" t="s">
        <v>1288</v>
      </c>
      <c r="D427" s="339" t="s">
        <v>1561</v>
      </c>
      <c r="E427" s="340">
        <v>45838</v>
      </c>
    </row>
    <row r="428" spans="1:5" ht="15" x14ac:dyDescent="0.25">
      <c r="A428" s="339" t="s">
        <v>702</v>
      </c>
      <c r="B428" s="339" t="s">
        <v>1403</v>
      </c>
      <c r="C428" s="339" t="s">
        <v>1290</v>
      </c>
      <c r="D428" s="339" t="s">
        <v>1562</v>
      </c>
      <c r="E428" s="340">
        <v>45838</v>
      </c>
    </row>
    <row r="429" spans="1:5" ht="15" x14ac:dyDescent="0.25">
      <c r="A429" s="339" t="s">
        <v>703</v>
      </c>
      <c r="B429" s="339" t="s">
        <v>1403</v>
      </c>
      <c r="C429" s="339" t="s">
        <v>1253</v>
      </c>
      <c r="D429" s="339" t="s">
        <v>1563</v>
      </c>
      <c r="E429" s="340">
        <v>45838</v>
      </c>
    </row>
    <row r="430" spans="1:5" ht="15" x14ac:dyDescent="0.25">
      <c r="A430" s="339" t="s">
        <v>704</v>
      </c>
      <c r="B430" s="339" t="s">
        <v>1264</v>
      </c>
      <c r="C430" s="339" t="s">
        <v>1260</v>
      </c>
      <c r="D430" s="339" t="s">
        <v>705</v>
      </c>
      <c r="E430" s="340">
        <v>46022</v>
      </c>
    </row>
    <row r="431" spans="1:5" ht="15" x14ac:dyDescent="0.25">
      <c r="A431" s="339" t="s">
        <v>706</v>
      </c>
      <c r="B431" s="339" t="s">
        <v>1264</v>
      </c>
      <c r="C431" s="339" t="s">
        <v>1253</v>
      </c>
      <c r="D431" s="339" t="s">
        <v>1564</v>
      </c>
      <c r="E431" s="340">
        <v>46022</v>
      </c>
    </row>
    <row r="432" spans="1:5" ht="15" x14ac:dyDescent="0.25">
      <c r="A432" s="339" t="s">
        <v>707</v>
      </c>
      <c r="B432" s="339" t="s">
        <v>1264</v>
      </c>
      <c r="C432" s="339" t="s">
        <v>1284</v>
      </c>
      <c r="D432" s="339" t="s">
        <v>1565</v>
      </c>
      <c r="E432" s="340">
        <v>45838</v>
      </c>
    </row>
    <row r="433" spans="1:5" ht="15" x14ac:dyDescent="0.25">
      <c r="A433" s="339" t="s">
        <v>708</v>
      </c>
      <c r="B433" s="339" t="s">
        <v>1301</v>
      </c>
      <c r="C433" s="339" t="s">
        <v>1318</v>
      </c>
      <c r="D433" s="339" t="s">
        <v>1566</v>
      </c>
      <c r="E433" s="340">
        <v>45838</v>
      </c>
    </row>
    <row r="434" spans="1:5" ht="15" x14ac:dyDescent="0.25">
      <c r="A434" s="339" t="s">
        <v>709</v>
      </c>
      <c r="B434" s="339" t="s">
        <v>1301</v>
      </c>
      <c r="C434" s="339" t="s">
        <v>1288</v>
      </c>
      <c r="D434" s="339" t="s">
        <v>1567</v>
      </c>
      <c r="E434" s="340">
        <v>45838</v>
      </c>
    </row>
    <row r="435" spans="1:5" ht="15" x14ac:dyDescent="0.25">
      <c r="A435" s="339" t="s">
        <v>710</v>
      </c>
      <c r="B435" s="339" t="s">
        <v>1301</v>
      </c>
      <c r="C435" s="339" t="s">
        <v>1298</v>
      </c>
      <c r="D435" s="339" t="s">
        <v>1568</v>
      </c>
      <c r="E435" s="340">
        <v>45838</v>
      </c>
    </row>
    <row r="436" spans="1:5" ht="15" x14ac:dyDescent="0.25">
      <c r="A436" s="339" t="s">
        <v>711</v>
      </c>
      <c r="B436" s="339" t="s">
        <v>1301</v>
      </c>
      <c r="C436" s="339" t="s">
        <v>1369</v>
      </c>
      <c r="D436" s="339" t="s">
        <v>1569</v>
      </c>
      <c r="E436" s="340">
        <v>45930</v>
      </c>
    </row>
    <row r="437" spans="1:5" ht="15" x14ac:dyDescent="0.25">
      <c r="A437" s="339" t="s">
        <v>712</v>
      </c>
      <c r="B437" s="339" t="s">
        <v>1301</v>
      </c>
      <c r="C437" s="339" t="s">
        <v>1260</v>
      </c>
      <c r="D437" s="339" t="s">
        <v>713</v>
      </c>
      <c r="E437" s="340">
        <v>46022</v>
      </c>
    </row>
    <row r="438" spans="1:5" ht="15" x14ac:dyDescent="0.25">
      <c r="A438" s="339" t="s">
        <v>714</v>
      </c>
      <c r="B438" s="339" t="s">
        <v>1301</v>
      </c>
      <c r="C438" s="339" t="s">
        <v>1570</v>
      </c>
      <c r="D438" s="339" t="s">
        <v>1571</v>
      </c>
      <c r="E438" s="340">
        <v>45838</v>
      </c>
    </row>
    <row r="439" spans="1:5" ht="15" x14ac:dyDescent="0.25">
      <c r="A439" s="339" t="s">
        <v>715</v>
      </c>
      <c r="B439" s="339" t="s">
        <v>1301</v>
      </c>
      <c r="C439" s="339" t="s">
        <v>1572</v>
      </c>
      <c r="D439" s="339" t="s">
        <v>1573</v>
      </c>
      <c r="E439" s="340">
        <v>45838</v>
      </c>
    </row>
    <row r="440" spans="1:5" ht="15" x14ac:dyDescent="0.25">
      <c r="A440" s="339" t="s">
        <v>716</v>
      </c>
      <c r="B440" s="339" t="s">
        <v>1301</v>
      </c>
      <c r="C440" s="339" t="s">
        <v>1256</v>
      </c>
      <c r="D440" s="339" t="s">
        <v>717</v>
      </c>
      <c r="E440" s="340">
        <v>45838</v>
      </c>
    </row>
    <row r="441" spans="1:5" ht="15" x14ac:dyDescent="0.25">
      <c r="A441" s="339" t="s">
        <v>718</v>
      </c>
      <c r="B441" s="339" t="s">
        <v>1301</v>
      </c>
      <c r="C441" s="339" t="s">
        <v>1318</v>
      </c>
      <c r="D441" s="339" t="s">
        <v>1574</v>
      </c>
      <c r="E441" s="340">
        <v>45838</v>
      </c>
    </row>
    <row r="442" spans="1:5" ht="15" x14ac:dyDescent="0.25">
      <c r="A442" s="339" t="s">
        <v>719</v>
      </c>
      <c r="B442" s="339" t="s">
        <v>1301</v>
      </c>
      <c r="C442" s="339" t="s">
        <v>1315</v>
      </c>
      <c r="D442" s="339" t="s">
        <v>1575</v>
      </c>
      <c r="E442" s="340">
        <v>45838</v>
      </c>
    </row>
    <row r="443" spans="1:5" ht="15" x14ac:dyDescent="0.25">
      <c r="A443" s="339" t="s">
        <v>720</v>
      </c>
      <c r="B443" s="339" t="s">
        <v>1281</v>
      </c>
      <c r="C443" s="339" t="s">
        <v>1256</v>
      </c>
      <c r="D443" s="339" t="s">
        <v>721</v>
      </c>
      <c r="E443" s="340">
        <v>45838</v>
      </c>
    </row>
    <row r="444" spans="1:5" ht="15" x14ac:dyDescent="0.25">
      <c r="A444" s="339" t="s">
        <v>722</v>
      </c>
      <c r="B444" s="339" t="s">
        <v>1264</v>
      </c>
      <c r="C444" s="339" t="s">
        <v>1256</v>
      </c>
      <c r="D444" s="339" t="s">
        <v>723</v>
      </c>
      <c r="E444" s="340">
        <v>45838</v>
      </c>
    </row>
    <row r="445" spans="1:5" ht="15" x14ac:dyDescent="0.25">
      <c r="A445" s="339" t="s">
        <v>724</v>
      </c>
      <c r="B445" s="339" t="s">
        <v>1286</v>
      </c>
      <c r="C445" s="339" t="s">
        <v>1256</v>
      </c>
      <c r="D445" s="339" t="s">
        <v>725</v>
      </c>
      <c r="E445" s="340">
        <v>45838</v>
      </c>
    </row>
    <row r="446" spans="1:5" ht="15" x14ac:dyDescent="0.25">
      <c r="A446" s="339" t="s">
        <v>726</v>
      </c>
      <c r="B446" s="339" t="s">
        <v>1252</v>
      </c>
      <c r="C446" s="339" t="s">
        <v>1269</v>
      </c>
      <c r="D446" s="339" t="s">
        <v>727</v>
      </c>
      <c r="E446" s="340">
        <v>45838</v>
      </c>
    </row>
    <row r="447" spans="1:5" ht="15" x14ac:dyDescent="0.25">
      <c r="A447" s="339" t="s">
        <v>728</v>
      </c>
      <c r="B447" s="339" t="s">
        <v>1334</v>
      </c>
      <c r="C447" s="339" t="s">
        <v>1276</v>
      </c>
      <c r="D447" s="339" t="s">
        <v>1576</v>
      </c>
      <c r="E447" s="340">
        <v>45838</v>
      </c>
    </row>
    <row r="448" spans="1:5" ht="15" x14ac:dyDescent="0.25">
      <c r="A448" s="339" t="s">
        <v>729</v>
      </c>
      <c r="B448" s="339" t="s">
        <v>1513</v>
      </c>
      <c r="C448" s="339" t="s">
        <v>1276</v>
      </c>
      <c r="D448" s="339" t="s">
        <v>1577</v>
      </c>
      <c r="E448" s="340">
        <v>45838</v>
      </c>
    </row>
    <row r="449" spans="1:5" ht="15" x14ac:dyDescent="0.25">
      <c r="A449" s="339" t="s">
        <v>730</v>
      </c>
      <c r="B449" s="339" t="s">
        <v>1539</v>
      </c>
      <c r="C449" s="339" t="s">
        <v>1269</v>
      </c>
      <c r="D449" s="339" t="s">
        <v>731</v>
      </c>
      <c r="E449" s="340">
        <v>45838</v>
      </c>
    </row>
    <row r="450" spans="1:5" ht="15" x14ac:dyDescent="0.25">
      <c r="A450" s="339" t="s">
        <v>732</v>
      </c>
      <c r="B450" s="339" t="s">
        <v>1539</v>
      </c>
      <c r="C450" s="339" t="s">
        <v>1253</v>
      </c>
      <c r="D450" s="339" t="s">
        <v>1578</v>
      </c>
      <c r="E450" s="340">
        <v>46022</v>
      </c>
    </row>
    <row r="451" spans="1:5" ht="15" x14ac:dyDescent="0.25">
      <c r="A451" s="339" t="s">
        <v>733</v>
      </c>
      <c r="B451" s="339" t="s">
        <v>1539</v>
      </c>
      <c r="C451" s="339" t="s">
        <v>1290</v>
      </c>
      <c r="D451" s="339" t="s">
        <v>1579</v>
      </c>
      <c r="E451" s="340">
        <v>45838</v>
      </c>
    </row>
    <row r="452" spans="1:5" ht="15" x14ac:dyDescent="0.25">
      <c r="A452" s="339" t="s">
        <v>734</v>
      </c>
      <c r="B452" s="339" t="s">
        <v>1334</v>
      </c>
      <c r="C452" s="339" t="s">
        <v>1357</v>
      </c>
      <c r="D452" s="339" t="s">
        <v>1580</v>
      </c>
      <c r="E452" s="340">
        <v>45838</v>
      </c>
    </row>
    <row r="453" spans="1:5" ht="15" x14ac:dyDescent="0.25">
      <c r="A453" s="339" t="s">
        <v>735</v>
      </c>
      <c r="B453" s="339" t="s">
        <v>1334</v>
      </c>
      <c r="C453" s="339" t="s">
        <v>1253</v>
      </c>
      <c r="D453" s="339" t="s">
        <v>1581</v>
      </c>
      <c r="E453" s="340">
        <v>45838</v>
      </c>
    </row>
    <row r="454" spans="1:5" ht="15" x14ac:dyDescent="0.25">
      <c r="A454" s="339" t="s">
        <v>736</v>
      </c>
      <c r="B454" s="339" t="s">
        <v>1264</v>
      </c>
      <c r="C454" s="339" t="s">
        <v>1311</v>
      </c>
      <c r="D454" s="339" t="s">
        <v>1582</v>
      </c>
      <c r="E454" s="340">
        <v>45838</v>
      </c>
    </row>
    <row r="455" spans="1:5" ht="15" x14ac:dyDescent="0.25">
      <c r="A455" s="339" t="s">
        <v>737</v>
      </c>
      <c r="B455" s="339" t="s">
        <v>1445</v>
      </c>
      <c r="C455" s="339" t="s">
        <v>1253</v>
      </c>
      <c r="D455" s="339" t="s">
        <v>1583</v>
      </c>
      <c r="E455" s="340">
        <v>45838</v>
      </c>
    </row>
    <row r="456" spans="1:5" ht="15" x14ac:dyDescent="0.25">
      <c r="A456" s="339" t="s">
        <v>738</v>
      </c>
      <c r="B456" s="339" t="s">
        <v>1322</v>
      </c>
      <c r="C456" s="339" t="s">
        <v>1311</v>
      </c>
      <c r="D456" s="339" t="s">
        <v>1584</v>
      </c>
      <c r="E456" s="340">
        <v>45838</v>
      </c>
    </row>
    <row r="457" spans="1:5" ht="15" x14ac:dyDescent="0.25">
      <c r="A457" s="339" t="s">
        <v>739</v>
      </c>
      <c r="B457" s="339" t="s">
        <v>1428</v>
      </c>
      <c r="C457" s="339" t="s">
        <v>1309</v>
      </c>
      <c r="D457" s="339" t="s">
        <v>1585</v>
      </c>
      <c r="E457" s="340">
        <v>45838</v>
      </c>
    </row>
    <row r="458" spans="1:5" ht="15" x14ac:dyDescent="0.25">
      <c r="A458" s="339" t="s">
        <v>1233</v>
      </c>
      <c r="B458" s="339" t="s">
        <v>1336</v>
      </c>
      <c r="C458" s="339" t="s">
        <v>1409</v>
      </c>
      <c r="D458" s="339" t="s">
        <v>1586</v>
      </c>
      <c r="E458" s="340">
        <v>45838</v>
      </c>
    </row>
    <row r="459" spans="1:5" ht="15" x14ac:dyDescent="0.25">
      <c r="A459" s="339" t="s">
        <v>740</v>
      </c>
      <c r="B459" s="339" t="s">
        <v>1408</v>
      </c>
      <c r="C459" s="339" t="s">
        <v>1256</v>
      </c>
      <c r="D459" s="339" t="s">
        <v>741</v>
      </c>
      <c r="E459" s="340">
        <v>45838</v>
      </c>
    </row>
    <row r="460" spans="1:5" ht="15" x14ac:dyDescent="0.25">
      <c r="A460" s="339" t="s">
        <v>742</v>
      </c>
      <c r="B460" s="339" t="s">
        <v>1408</v>
      </c>
      <c r="C460" s="339" t="s">
        <v>1253</v>
      </c>
      <c r="D460" s="339" t="s">
        <v>1587</v>
      </c>
      <c r="E460" s="340">
        <v>45838</v>
      </c>
    </row>
    <row r="461" spans="1:5" ht="15" x14ac:dyDescent="0.25">
      <c r="A461" s="339" t="s">
        <v>743</v>
      </c>
      <c r="B461" s="339" t="s">
        <v>1408</v>
      </c>
      <c r="C461" s="339" t="s">
        <v>1290</v>
      </c>
      <c r="D461" s="339" t="s">
        <v>1588</v>
      </c>
      <c r="E461" s="340">
        <v>45838</v>
      </c>
    </row>
    <row r="462" spans="1:5" ht="15" x14ac:dyDescent="0.25">
      <c r="A462" s="339" t="s">
        <v>744</v>
      </c>
      <c r="B462" s="339" t="s">
        <v>1428</v>
      </c>
      <c r="C462" s="339" t="s">
        <v>1253</v>
      </c>
      <c r="D462" s="339" t="s">
        <v>1589</v>
      </c>
      <c r="E462" s="340">
        <v>45838</v>
      </c>
    </row>
    <row r="463" spans="1:5" ht="15" x14ac:dyDescent="0.25">
      <c r="A463" s="339" t="s">
        <v>745</v>
      </c>
      <c r="B463" s="339" t="s">
        <v>1273</v>
      </c>
      <c r="C463" s="339" t="s">
        <v>1256</v>
      </c>
      <c r="D463" s="339" t="s">
        <v>746</v>
      </c>
      <c r="E463" s="340">
        <v>45838</v>
      </c>
    </row>
    <row r="464" spans="1:5" ht="15" x14ac:dyDescent="0.25">
      <c r="A464" s="339" t="s">
        <v>747</v>
      </c>
      <c r="B464" s="339" t="s">
        <v>1445</v>
      </c>
      <c r="C464" s="339" t="s">
        <v>1269</v>
      </c>
      <c r="D464" s="339" t="s">
        <v>748</v>
      </c>
      <c r="E464" s="340">
        <v>45838</v>
      </c>
    </row>
    <row r="465" spans="1:5" ht="15" x14ac:dyDescent="0.25">
      <c r="A465" s="339" t="s">
        <v>749</v>
      </c>
      <c r="B465" s="339" t="s">
        <v>1461</v>
      </c>
      <c r="C465" s="339" t="s">
        <v>1256</v>
      </c>
      <c r="D465" s="339" t="s">
        <v>750</v>
      </c>
      <c r="E465" s="340">
        <v>45838</v>
      </c>
    </row>
    <row r="466" spans="1:5" ht="15" x14ac:dyDescent="0.25">
      <c r="A466" s="339" t="s">
        <v>751</v>
      </c>
      <c r="B466" s="339" t="s">
        <v>1262</v>
      </c>
      <c r="C466" s="339" t="s">
        <v>1269</v>
      </c>
      <c r="D466" s="339" t="s">
        <v>752</v>
      </c>
      <c r="E466" s="340">
        <v>45838</v>
      </c>
    </row>
    <row r="467" spans="1:5" ht="15" x14ac:dyDescent="0.25">
      <c r="A467" s="339" t="s">
        <v>753</v>
      </c>
      <c r="B467" s="339" t="s">
        <v>1262</v>
      </c>
      <c r="C467" s="339" t="s">
        <v>1253</v>
      </c>
      <c r="D467" s="339" t="s">
        <v>1590</v>
      </c>
      <c r="E467" s="340">
        <v>45838</v>
      </c>
    </row>
    <row r="468" spans="1:5" ht="15" x14ac:dyDescent="0.25">
      <c r="A468" s="339" t="s">
        <v>754</v>
      </c>
      <c r="B468" s="339" t="s">
        <v>1262</v>
      </c>
      <c r="C468" s="339" t="s">
        <v>1256</v>
      </c>
      <c r="D468" s="339" t="s">
        <v>755</v>
      </c>
      <c r="E468" s="340">
        <v>45838</v>
      </c>
    </row>
    <row r="469" spans="1:5" ht="15" x14ac:dyDescent="0.25">
      <c r="A469" s="339" t="s">
        <v>756</v>
      </c>
      <c r="B469" s="339" t="s">
        <v>1405</v>
      </c>
      <c r="C469" s="339" t="s">
        <v>1256</v>
      </c>
      <c r="D469" s="339" t="s">
        <v>757</v>
      </c>
      <c r="E469" s="340">
        <v>45838</v>
      </c>
    </row>
    <row r="470" spans="1:5" ht="15" x14ac:dyDescent="0.25">
      <c r="A470" s="339" t="s">
        <v>758</v>
      </c>
      <c r="B470" s="339" t="s">
        <v>1264</v>
      </c>
      <c r="C470" s="339" t="s">
        <v>1253</v>
      </c>
      <c r="D470" s="339" t="s">
        <v>1591</v>
      </c>
      <c r="E470" s="340">
        <v>45838</v>
      </c>
    </row>
    <row r="471" spans="1:5" ht="15" x14ac:dyDescent="0.25">
      <c r="A471" s="339" t="s">
        <v>759</v>
      </c>
      <c r="B471" s="339" t="s">
        <v>1322</v>
      </c>
      <c r="C471" s="339" t="s">
        <v>1256</v>
      </c>
      <c r="D471" s="339" t="s">
        <v>760</v>
      </c>
      <c r="E471" s="340">
        <v>45838</v>
      </c>
    </row>
    <row r="472" spans="1:5" ht="15" x14ac:dyDescent="0.25">
      <c r="A472" s="339" t="s">
        <v>761</v>
      </c>
      <c r="B472" s="339" t="s">
        <v>1273</v>
      </c>
      <c r="C472" s="339" t="s">
        <v>1253</v>
      </c>
      <c r="D472" s="339" t="s">
        <v>1592</v>
      </c>
      <c r="E472" s="340">
        <v>46022</v>
      </c>
    </row>
    <row r="473" spans="1:5" ht="15" x14ac:dyDescent="0.25">
      <c r="A473" s="339" t="s">
        <v>762</v>
      </c>
      <c r="B473" s="339" t="s">
        <v>1408</v>
      </c>
      <c r="C473" s="339" t="s">
        <v>1269</v>
      </c>
      <c r="D473" s="339" t="s">
        <v>763</v>
      </c>
      <c r="E473" s="340">
        <v>45838</v>
      </c>
    </row>
    <row r="474" spans="1:5" ht="15" x14ac:dyDescent="0.25">
      <c r="A474" s="339" t="s">
        <v>764</v>
      </c>
      <c r="B474" s="339" t="s">
        <v>1374</v>
      </c>
      <c r="C474" s="339" t="s">
        <v>1276</v>
      </c>
      <c r="D474" s="339" t="s">
        <v>1593</v>
      </c>
      <c r="E474" s="340">
        <v>45838</v>
      </c>
    </row>
    <row r="475" spans="1:5" ht="15" x14ac:dyDescent="0.25">
      <c r="A475" s="339" t="s">
        <v>765</v>
      </c>
      <c r="B475" s="339" t="s">
        <v>1374</v>
      </c>
      <c r="C475" s="339" t="s">
        <v>1270</v>
      </c>
      <c r="D475" s="339" t="s">
        <v>1594</v>
      </c>
      <c r="E475" s="340">
        <v>45838</v>
      </c>
    </row>
    <row r="476" spans="1:5" ht="15" x14ac:dyDescent="0.25">
      <c r="A476" s="339" t="s">
        <v>766</v>
      </c>
      <c r="B476" s="339" t="s">
        <v>1259</v>
      </c>
      <c r="C476" s="339" t="s">
        <v>1260</v>
      </c>
      <c r="D476" s="339" t="s">
        <v>767</v>
      </c>
      <c r="E476" s="340">
        <v>45838</v>
      </c>
    </row>
    <row r="477" spans="1:5" ht="15" x14ac:dyDescent="0.25">
      <c r="A477" s="339" t="s">
        <v>768</v>
      </c>
      <c r="B477" s="339" t="s">
        <v>1255</v>
      </c>
      <c r="C477" s="339" t="s">
        <v>1269</v>
      </c>
      <c r="D477" s="339" t="s">
        <v>769</v>
      </c>
      <c r="E477" s="340">
        <v>45838</v>
      </c>
    </row>
    <row r="478" spans="1:5" ht="15" x14ac:dyDescent="0.25">
      <c r="A478" s="339" t="s">
        <v>770</v>
      </c>
      <c r="B478" s="339" t="s">
        <v>1255</v>
      </c>
      <c r="C478" s="339" t="s">
        <v>1253</v>
      </c>
      <c r="D478" s="339" t="s">
        <v>1595</v>
      </c>
      <c r="E478" s="340">
        <v>46022</v>
      </c>
    </row>
    <row r="479" spans="1:5" ht="15" x14ac:dyDescent="0.25">
      <c r="A479" s="339" t="s">
        <v>771</v>
      </c>
      <c r="B479" s="339" t="s">
        <v>1255</v>
      </c>
      <c r="C479" s="339" t="s">
        <v>1256</v>
      </c>
      <c r="D479" s="339" t="s">
        <v>772</v>
      </c>
      <c r="E479" s="340">
        <v>45838</v>
      </c>
    </row>
    <row r="480" spans="1:5" ht="15" x14ac:dyDescent="0.25">
      <c r="A480" s="339" t="s">
        <v>773</v>
      </c>
      <c r="B480" s="339" t="s">
        <v>1374</v>
      </c>
      <c r="C480" s="339" t="s">
        <v>1288</v>
      </c>
      <c r="D480" s="339" t="s">
        <v>1596</v>
      </c>
      <c r="E480" s="340">
        <v>45838</v>
      </c>
    </row>
    <row r="481" spans="1:5" ht="15" x14ac:dyDescent="0.25">
      <c r="A481" s="339" t="s">
        <v>774</v>
      </c>
      <c r="B481" s="339" t="s">
        <v>1374</v>
      </c>
      <c r="C481" s="339" t="s">
        <v>1256</v>
      </c>
      <c r="D481" s="339" t="s">
        <v>775</v>
      </c>
      <c r="E481" s="340">
        <v>45838</v>
      </c>
    </row>
    <row r="482" spans="1:5" ht="15" x14ac:dyDescent="0.25">
      <c r="A482" s="339" t="s">
        <v>776</v>
      </c>
      <c r="B482" s="339" t="s">
        <v>1397</v>
      </c>
      <c r="C482" s="339" t="s">
        <v>1256</v>
      </c>
      <c r="D482" s="339" t="s">
        <v>777</v>
      </c>
      <c r="E482" s="340">
        <v>45838</v>
      </c>
    </row>
    <row r="483" spans="1:5" ht="15" x14ac:dyDescent="0.25">
      <c r="A483" s="339" t="s">
        <v>778</v>
      </c>
      <c r="B483" s="339" t="s">
        <v>1597</v>
      </c>
      <c r="C483" s="339" t="s">
        <v>1288</v>
      </c>
      <c r="D483" s="339" t="s">
        <v>1598</v>
      </c>
      <c r="E483" s="340">
        <v>45838</v>
      </c>
    </row>
    <row r="484" spans="1:5" ht="15" x14ac:dyDescent="0.25">
      <c r="A484" s="339" t="s">
        <v>779</v>
      </c>
      <c r="B484" s="339" t="s">
        <v>1597</v>
      </c>
      <c r="C484" s="339" t="s">
        <v>1256</v>
      </c>
      <c r="D484" s="339" t="s">
        <v>780</v>
      </c>
      <c r="E484" s="340">
        <v>45838</v>
      </c>
    </row>
    <row r="485" spans="1:5" ht="15" x14ac:dyDescent="0.25">
      <c r="A485" s="339" t="s">
        <v>781</v>
      </c>
      <c r="B485" s="339" t="s">
        <v>1597</v>
      </c>
      <c r="C485" s="339" t="s">
        <v>1260</v>
      </c>
      <c r="D485" s="339" t="s">
        <v>782</v>
      </c>
      <c r="E485" s="340">
        <v>46022</v>
      </c>
    </row>
    <row r="486" spans="1:5" ht="15" x14ac:dyDescent="0.25">
      <c r="A486" s="339" t="s">
        <v>1225</v>
      </c>
      <c r="B486" s="339" t="s">
        <v>1412</v>
      </c>
      <c r="C486" s="339" t="s">
        <v>1311</v>
      </c>
      <c r="D486" s="339" t="s">
        <v>1599</v>
      </c>
      <c r="E486" s="340">
        <v>45838</v>
      </c>
    </row>
    <row r="487" spans="1:5" ht="15" x14ac:dyDescent="0.25">
      <c r="A487" s="339" t="s">
        <v>783</v>
      </c>
      <c r="B487" s="339" t="s">
        <v>1412</v>
      </c>
      <c r="C487" s="339" t="s">
        <v>1269</v>
      </c>
      <c r="D487" s="339" t="s">
        <v>784</v>
      </c>
      <c r="E487" s="340">
        <v>45838</v>
      </c>
    </row>
    <row r="488" spans="1:5" ht="15" x14ac:dyDescent="0.25">
      <c r="A488" s="339" t="s">
        <v>785</v>
      </c>
      <c r="B488" s="339" t="s">
        <v>1412</v>
      </c>
      <c r="C488" s="339" t="s">
        <v>1276</v>
      </c>
      <c r="D488" s="339" t="s">
        <v>1600</v>
      </c>
      <c r="E488" s="340">
        <v>45838</v>
      </c>
    </row>
    <row r="489" spans="1:5" ht="15" x14ac:dyDescent="0.25">
      <c r="A489" s="339" t="s">
        <v>786</v>
      </c>
      <c r="B489" s="339" t="s">
        <v>1411</v>
      </c>
      <c r="C489" s="339" t="s">
        <v>1288</v>
      </c>
      <c r="D489" s="339" t="s">
        <v>1601</v>
      </c>
      <c r="E489" s="340">
        <v>45838</v>
      </c>
    </row>
    <row r="490" spans="1:5" ht="15" x14ac:dyDescent="0.25">
      <c r="A490" s="339" t="s">
        <v>787</v>
      </c>
      <c r="B490" s="339" t="s">
        <v>1411</v>
      </c>
      <c r="C490" s="339" t="s">
        <v>1253</v>
      </c>
      <c r="D490" s="339" t="s">
        <v>1602</v>
      </c>
      <c r="E490" s="340">
        <v>45838</v>
      </c>
    </row>
    <row r="491" spans="1:5" ht="15" x14ac:dyDescent="0.25">
      <c r="A491" s="339" t="s">
        <v>788</v>
      </c>
      <c r="B491" s="339" t="s">
        <v>1411</v>
      </c>
      <c r="C491" s="339" t="s">
        <v>1298</v>
      </c>
      <c r="D491" s="339" t="s">
        <v>1603</v>
      </c>
      <c r="E491" s="340">
        <v>45838</v>
      </c>
    </row>
    <row r="492" spans="1:5" ht="15" x14ac:dyDescent="0.25">
      <c r="A492" s="339" t="s">
        <v>789</v>
      </c>
      <c r="B492" s="339" t="s">
        <v>1411</v>
      </c>
      <c r="C492" s="339" t="s">
        <v>1276</v>
      </c>
      <c r="D492" s="339" t="s">
        <v>1604</v>
      </c>
      <c r="E492" s="340">
        <v>45838</v>
      </c>
    </row>
    <row r="493" spans="1:5" ht="15" x14ac:dyDescent="0.25">
      <c r="A493" s="339" t="s">
        <v>790</v>
      </c>
      <c r="B493" s="339" t="s">
        <v>1411</v>
      </c>
      <c r="C493" s="339" t="s">
        <v>1253</v>
      </c>
      <c r="D493" s="339" t="s">
        <v>1605</v>
      </c>
      <c r="E493" s="340">
        <v>45838</v>
      </c>
    </row>
    <row r="494" spans="1:5" ht="15" x14ac:dyDescent="0.25">
      <c r="A494" s="339" t="s">
        <v>791</v>
      </c>
      <c r="B494" s="339" t="s">
        <v>1411</v>
      </c>
      <c r="C494" s="339" t="s">
        <v>1253</v>
      </c>
      <c r="D494" s="339" t="s">
        <v>1606</v>
      </c>
      <c r="E494" s="340">
        <v>45930</v>
      </c>
    </row>
    <row r="495" spans="1:5" ht="15" x14ac:dyDescent="0.25">
      <c r="A495" s="339" t="s">
        <v>792</v>
      </c>
      <c r="B495" s="339" t="s">
        <v>1445</v>
      </c>
      <c r="C495" s="339" t="s">
        <v>1253</v>
      </c>
      <c r="D495" s="339" t="s">
        <v>1607</v>
      </c>
      <c r="E495" s="340">
        <v>45838</v>
      </c>
    </row>
    <row r="496" spans="1:5" ht="15" x14ac:dyDescent="0.25">
      <c r="A496" s="339" t="s">
        <v>793</v>
      </c>
      <c r="B496" s="339" t="s">
        <v>1258</v>
      </c>
      <c r="C496" s="339" t="s">
        <v>1269</v>
      </c>
      <c r="D496" s="339" t="s">
        <v>794</v>
      </c>
      <c r="E496" s="340">
        <v>45838</v>
      </c>
    </row>
    <row r="497" spans="1:5" ht="15" x14ac:dyDescent="0.25">
      <c r="A497" s="339" t="s">
        <v>795</v>
      </c>
      <c r="B497" s="339" t="s">
        <v>1408</v>
      </c>
      <c r="C497" s="339" t="s">
        <v>1269</v>
      </c>
      <c r="D497" s="339" t="s">
        <v>796</v>
      </c>
      <c r="E497" s="340">
        <v>45838</v>
      </c>
    </row>
    <row r="498" spans="1:5" ht="15" x14ac:dyDescent="0.25">
      <c r="A498" s="339" t="s">
        <v>1216</v>
      </c>
      <c r="B498" s="339" t="s">
        <v>1408</v>
      </c>
      <c r="C498" s="339" t="s">
        <v>1256</v>
      </c>
      <c r="D498" s="339" t="s">
        <v>797</v>
      </c>
      <c r="E498" s="340">
        <v>45838</v>
      </c>
    </row>
    <row r="499" spans="1:5" ht="15" x14ac:dyDescent="0.25">
      <c r="A499" s="339" t="s">
        <v>798</v>
      </c>
      <c r="B499" s="339" t="s">
        <v>1408</v>
      </c>
      <c r="C499" s="339" t="s">
        <v>1276</v>
      </c>
      <c r="D499" s="339" t="s">
        <v>1608</v>
      </c>
      <c r="E499" s="340">
        <v>45838</v>
      </c>
    </row>
    <row r="500" spans="1:5" ht="15" x14ac:dyDescent="0.25">
      <c r="A500" s="339" t="s">
        <v>799</v>
      </c>
      <c r="B500" s="339" t="s">
        <v>1273</v>
      </c>
      <c r="C500" s="339" t="s">
        <v>1253</v>
      </c>
      <c r="D500" s="339" t="s">
        <v>1609</v>
      </c>
      <c r="E500" s="340">
        <v>46022</v>
      </c>
    </row>
    <row r="501" spans="1:5" ht="15" x14ac:dyDescent="0.25">
      <c r="A501" s="339" t="s">
        <v>800</v>
      </c>
      <c r="B501" s="339" t="s">
        <v>1262</v>
      </c>
      <c r="C501" s="339" t="s">
        <v>1269</v>
      </c>
      <c r="D501" s="339" t="s">
        <v>801</v>
      </c>
      <c r="E501" s="340">
        <v>45838</v>
      </c>
    </row>
    <row r="502" spans="1:5" ht="15" x14ac:dyDescent="0.25">
      <c r="A502" s="339" t="s">
        <v>802</v>
      </c>
      <c r="B502" s="339" t="s">
        <v>1262</v>
      </c>
      <c r="C502" s="339" t="s">
        <v>1256</v>
      </c>
      <c r="D502" s="339" t="s">
        <v>803</v>
      </c>
      <c r="E502" s="340">
        <v>45838</v>
      </c>
    </row>
    <row r="503" spans="1:5" ht="15" x14ac:dyDescent="0.25">
      <c r="A503" s="339" t="s">
        <v>804</v>
      </c>
      <c r="B503" s="339" t="s">
        <v>1275</v>
      </c>
      <c r="C503" s="339" t="s">
        <v>1256</v>
      </c>
      <c r="D503" s="339" t="s">
        <v>805</v>
      </c>
      <c r="E503" s="340">
        <v>45838</v>
      </c>
    </row>
    <row r="504" spans="1:5" ht="15" x14ac:dyDescent="0.25">
      <c r="A504" s="339" t="s">
        <v>806</v>
      </c>
      <c r="B504" s="339" t="s">
        <v>1275</v>
      </c>
      <c r="C504" s="339" t="s">
        <v>1276</v>
      </c>
      <c r="D504" s="339" t="s">
        <v>1610</v>
      </c>
      <c r="E504" s="340">
        <v>45838</v>
      </c>
    </row>
    <row r="505" spans="1:5" ht="15" x14ac:dyDescent="0.25">
      <c r="A505" s="339" t="s">
        <v>807</v>
      </c>
      <c r="B505" s="339" t="s">
        <v>1264</v>
      </c>
      <c r="C505" s="339" t="s">
        <v>1256</v>
      </c>
      <c r="D505" s="339" t="s">
        <v>808</v>
      </c>
      <c r="E505" s="340">
        <v>45838</v>
      </c>
    </row>
    <row r="506" spans="1:5" ht="15" x14ac:dyDescent="0.25">
      <c r="A506" s="339" t="s">
        <v>809</v>
      </c>
      <c r="B506" s="339" t="s">
        <v>1336</v>
      </c>
      <c r="C506" s="339" t="s">
        <v>1269</v>
      </c>
      <c r="D506" s="339" t="s">
        <v>810</v>
      </c>
      <c r="E506" s="340">
        <v>45838</v>
      </c>
    </row>
    <row r="507" spans="1:5" ht="15" x14ac:dyDescent="0.25">
      <c r="A507" s="339" t="s">
        <v>811</v>
      </c>
      <c r="B507" s="339" t="s">
        <v>1336</v>
      </c>
      <c r="C507" s="339" t="s">
        <v>1269</v>
      </c>
      <c r="D507" s="339" t="s">
        <v>812</v>
      </c>
      <c r="E507" s="340">
        <v>45838</v>
      </c>
    </row>
    <row r="508" spans="1:5" ht="15" x14ac:dyDescent="0.25">
      <c r="A508" s="339" t="s">
        <v>813</v>
      </c>
      <c r="B508" s="339" t="s">
        <v>1336</v>
      </c>
      <c r="C508" s="339" t="s">
        <v>1288</v>
      </c>
      <c r="D508" s="339" t="s">
        <v>1611</v>
      </c>
      <c r="E508" s="340">
        <v>45838</v>
      </c>
    </row>
    <row r="509" spans="1:5" ht="15" x14ac:dyDescent="0.25">
      <c r="A509" s="339" t="s">
        <v>814</v>
      </c>
      <c r="B509" s="339" t="s">
        <v>1336</v>
      </c>
      <c r="C509" s="339" t="s">
        <v>1256</v>
      </c>
      <c r="D509" s="339" t="s">
        <v>815</v>
      </c>
      <c r="E509" s="340">
        <v>45838</v>
      </c>
    </row>
    <row r="510" spans="1:5" ht="15" x14ac:dyDescent="0.25">
      <c r="A510" s="339" t="s">
        <v>1230</v>
      </c>
      <c r="B510" s="339" t="s">
        <v>1336</v>
      </c>
      <c r="C510" s="339" t="s">
        <v>1309</v>
      </c>
      <c r="D510" s="339" t="s">
        <v>1612</v>
      </c>
      <c r="E510" s="340">
        <v>45838</v>
      </c>
    </row>
    <row r="511" spans="1:5" ht="15" x14ac:dyDescent="0.25">
      <c r="A511" s="339" t="s">
        <v>816</v>
      </c>
      <c r="B511" s="339" t="s">
        <v>1264</v>
      </c>
      <c r="C511" s="339" t="s">
        <v>1253</v>
      </c>
      <c r="D511" s="339" t="s">
        <v>1613</v>
      </c>
      <c r="E511" s="340">
        <v>45838</v>
      </c>
    </row>
    <row r="512" spans="1:5" ht="15" x14ac:dyDescent="0.25">
      <c r="A512" s="339" t="s">
        <v>817</v>
      </c>
      <c r="B512" s="339" t="s">
        <v>1274</v>
      </c>
      <c r="C512" s="339" t="s">
        <v>1290</v>
      </c>
      <c r="D512" s="339" t="s">
        <v>1614</v>
      </c>
      <c r="E512" s="340">
        <v>45838</v>
      </c>
    </row>
    <row r="513" spans="1:5" ht="15" x14ac:dyDescent="0.25">
      <c r="A513" s="339" t="s">
        <v>818</v>
      </c>
      <c r="B513" s="339" t="s">
        <v>1274</v>
      </c>
      <c r="C513" s="339" t="s">
        <v>1276</v>
      </c>
      <c r="D513" s="339" t="s">
        <v>1615</v>
      </c>
      <c r="E513" s="340">
        <v>45838</v>
      </c>
    </row>
    <row r="514" spans="1:5" ht="15" x14ac:dyDescent="0.25">
      <c r="A514" s="339" t="s">
        <v>819</v>
      </c>
      <c r="B514" s="339" t="s">
        <v>1297</v>
      </c>
      <c r="C514" s="339" t="s">
        <v>1309</v>
      </c>
      <c r="D514" s="339" t="s">
        <v>1616</v>
      </c>
      <c r="E514" s="340">
        <v>45838</v>
      </c>
    </row>
    <row r="515" spans="1:5" ht="15" x14ac:dyDescent="0.25">
      <c r="A515" s="339" t="s">
        <v>820</v>
      </c>
      <c r="B515" s="339" t="s">
        <v>1295</v>
      </c>
      <c r="C515" s="339" t="s">
        <v>1288</v>
      </c>
      <c r="D515" s="339" t="s">
        <v>1617</v>
      </c>
      <c r="E515" s="340">
        <v>45838</v>
      </c>
    </row>
    <row r="516" spans="1:5" ht="15" x14ac:dyDescent="0.25">
      <c r="A516" s="339" t="s">
        <v>821</v>
      </c>
      <c r="B516" s="339" t="s">
        <v>1295</v>
      </c>
      <c r="C516" s="339" t="s">
        <v>1276</v>
      </c>
      <c r="D516" s="339" t="s">
        <v>1618</v>
      </c>
      <c r="E516" s="340">
        <v>45838</v>
      </c>
    </row>
    <row r="517" spans="1:5" ht="15" x14ac:dyDescent="0.25">
      <c r="A517" s="339" t="s">
        <v>822</v>
      </c>
      <c r="B517" s="339" t="s">
        <v>1345</v>
      </c>
      <c r="C517" s="339" t="s">
        <v>1253</v>
      </c>
      <c r="D517" s="339" t="s">
        <v>1619</v>
      </c>
      <c r="E517" s="340">
        <v>46022</v>
      </c>
    </row>
    <row r="518" spans="1:5" ht="15" x14ac:dyDescent="0.25">
      <c r="A518" s="339" t="s">
        <v>823</v>
      </c>
      <c r="B518" s="339" t="s">
        <v>1343</v>
      </c>
      <c r="C518" s="339" t="s">
        <v>1298</v>
      </c>
      <c r="D518" s="339" t="s">
        <v>1620</v>
      </c>
      <c r="E518" s="340">
        <v>45838</v>
      </c>
    </row>
    <row r="519" spans="1:5" ht="15" x14ac:dyDescent="0.25">
      <c r="A519" s="339" t="s">
        <v>824</v>
      </c>
      <c r="B519" s="339" t="s">
        <v>1343</v>
      </c>
      <c r="C519" s="339" t="s">
        <v>1269</v>
      </c>
      <c r="D519" s="339" t="s">
        <v>825</v>
      </c>
      <c r="E519" s="340">
        <v>45838</v>
      </c>
    </row>
    <row r="520" spans="1:5" ht="15" x14ac:dyDescent="0.25">
      <c r="A520" s="339" t="s">
        <v>826</v>
      </c>
      <c r="B520" s="339" t="s">
        <v>1343</v>
      </c>
      <c r="C520" s="339" t="s">
        <v>1288</v>
      </c>
      <c r="D520" s="339" t="s">
        <v>1621</v>
      </c>
      <c r="E520" s="340">
        <v>45838</v>
      </c>
    </row>
    <row r="521" spans="1:5" ht="15" x14ac:dyDescent="0.25">
      <c r="A521" s="339" t="s">
        <v>827</v>
      </c>
      <c r="B521" s="339" t="s">
        <v>1343</v>
      </c>
      <c r="C521" s="339" t="s">
        <v>1290</v>
      </c>
      <c r="D521" s="339" t="s">
        <v>1622</v>
      </c>
      <c r="E521" s="340">
        <v>45838</v>
      </c>
    </row>
    <row r="522" spans="1:5" ht="15" x14ac:dyDescent="0.25">
      <c r="A522" s="339" t="s">
        <v>828</v>
      </c>
      <c r="B522" s="339" t="s">
        <v>1297</v>
      </c>
      <c r="C522" s="339" t="s">
        <v>1369</v>
      </c>
      <c r="D522" s="339" t="s">
        <v>1623</v>
      </c>
      <c r="E522" s="340">
        <v>45838</v>
      </c>
    </row>
    <row r="523" spans="1:5" ht="15" x14ac:dyDescent="0.25">
      <c r="A523" s="339" t="s">
        <v>829</v>
      </c>
      <c r="B523" s="339" t="s">
        <v>1405</v>
      </c>
      <c r="C523" s="339" t="s">
        <v>1256</v>
      </c>
      <c r="D523" s="339" t="s">
        <v>830</v>
      </c>
      <c r="E523" s="340">
        <v>45838</v>
      </c>
    </row>
    <row r="524" spans="1:5" ht="15" x14ac:dyDescent="0.25">
      <c r="A524" s="339" t="s">
        <v>831</v>
      </c>
      <c r="B524" s="339" t="s">
        <v>1252</v>
      </c>
      <c r="C524" s="339" t="s">
        <v>1253</v>
      </c>
      <c r="D524" s="339" t="s">
        <v>1624</v>
      </c>
      <c r="E524" s="340">
        <v>45838</v>
      </c>
    </row>
    <row r="525" spans="1:5" ht="15" x14ac:dyDescent="0.25">
      <c r="A525" s="339" t="s">
        <v>832</v>
      </c>
      <c r="B525" s="339" t="s">
        <v>1273</v>
      </c>
      <c r="C525" s="339" t="s">
        <v>1253</v>
      </c>
      <c r="D525" s="339" t="s">
        <v>1625</v>
      </c>
      <c r="E525" s="340">
        <v>45838</v>
      </c>
    </row>
    <row r="526" spans="1:5" ht="15" x14ac:dyDescent="0.25">
      <c r="A526" s="339" t="s">
        <v>1242</v>
      </c>
      <c r="B526" s="339" t="s">
        <v>1268</v>
      </c>
      <c r="C526" s="339" t="s">
        <v>1253</v>
      </c>
      <c r="D526" s="339" t="s">
        <v>1626</v>
      </c>
      <c r="E526" s="340">
        <v>46022</v>
      </c>
    </row>
    <row r="527" spans="1:5" ht="15" x14ac:dyDescent="0.25">
      <c r="A527" s="339" t="s">
        <v>833</v>
      </c>
      <c r="B527" s="339" t="s">
        <v>1255</v>
      </c>
      <c r="C527" s="339" t="s">
        <v>1269</v>
      </c>
      <c r="D527" s="339" t="s">
        <v>834</v>
      </c>
      <c r="E527" s="340">
        <v>45838</v>
      </c>
    </row>
    <row r="528" spans="1:5" ht="15" x14ac:dyDescent="0.25">
      <c r="A528" s="339" t="s">
        <v>835</v>
      </c>
      <c r="B528" s="339" t="s">
        <v>1322</v>
      </c>
      <c r="C528" s="339" t="s">
        <v>1309</v>
      </c>
      <c r="D528" s="339" t="s">
        <v>1627</v>
      </c>
      <c r="E528" s="340">
        <v>45838</v>
      </c>
    </row>
    <row r="529" spans="1:5" ht="15" x14ac:dyDescent="0.25">
      <c r="A529" s="339" t="s">
        <v>836</v>
      </c>
      <c r="B529" s="339" t="s">
        <v>1322</v>
      </c>
      <c r="C529" s="339" t="s">
        <v>1284</v>
      </c>
      <c r="D529" s="339" t="s">
        <v>1628</v>
      </c>
      <c r="E529" s="340">
        <v>45838</v>
      </c>
    </row>
    <row r="530" spans="1:5" ht="15" x14ac:dyDescent="0.25">
      <c r="A530" s="339" t="s">
        <v>837</v>
      </c>
      <c r="B530" s="339" t="s">
        <v>1322</v>
      </c>
      <c r="C530" s="339" t="s">
        <v>1284</v>
      </c>
      <c r="D530" s="339" t="s">
        <v>1629</v>
      </c>
      <c r="E530" s="340">
        <v>46022</v>
      </c>
    </row>
    <row r="531" spans="1:5" ht="15" x14ac:dyDescent="0.25">
      <c r="A531" s="339" t="s">
        <v>838</v>
      </c>
      <c r="B531" s="339" t="s">
        <v>1293</v>
      </c>
      <c r="C531" s="339" t="s">
        <v>1256</v>
      </c>
      <c r="D531" s="339" t="s">
        <v>839</v>
      </c>
      <c r="E531" s="340">
        <v>45838</v>
      </c>
    </row>
    <row r="532" spans="1:5" ht="15" x14ac:dyDescent="0.25">
      <c r="A532" s="339" t="s">
        <v>840</v>
      </c>
      <c r="B532" s="339" t="s">
        <v>1287</v>
      </c>
      <c r="C532" s="339" t="s">
        <v>1253</v>
      </c>
      <c r="D532" s="339" t="s">
        <v>1630</v>
      </c>
      <c r="E532" s="340">
        <v>45838</v>
      </c>
    </row>
    <row r="533" spans="1:5" ht="15" x14ac:dyDescent="0.25">
      <c r="A533" s="339" t="s">
        <v>841</v>
      </c>
      <c r="B533" s="339" t="s">
        <v>1262</v>
      </c>
      <c r="C533" s="339" t="s">
        <v>1269</v>
      </c>
      <c r="D533" s="339" t="s">
        <v>842</v>
      </c>
      <c r="E533" s="340">
        <v>45838</v>
      </c>
    </row>
    <row r="534" spans="1:5" ht="15" x14ac:dyDescent="0.25">
      <c r="A534" s="339" t="s">
        <v>843</v>
      </c>
      <c r="B534" s="339" t="s">
        <v>1262</v>
      </c>
      <c r="C534" s="339" t="s">
        <v>1256</v>
      </c>
      <c r="D534" s="339" t="s">
        <v>844</v>
      </c>
      <c r="E534" s="340">
        <v>45838</v>
      </c>
    </row>
    <row r="535" spans="1:5" ht="15" x14ac:dyDescent="0.25">
      <c r="A535" s="339" t="s">
        <v>845</v>
      </c>
      <c r="B535" s="339" t="s">
        <v>1255</v>
      </c>
      <c r="C535" s="339" t="s">
        <v>1253</v>
      </c>
      <c r="D535" s="339" t="s">
        <v>1631</v>
      </c>
      <c r="E535" s="340">
        <v>45838</v>
      </c>
    </row>
    <row r="536" spans="1:5" ht="15" x14ac:dyDescent="0.25">
      <c r="A536" s="339" t="s">
        <v>846</v>
      </c>
      <c r="B536" s="339" t="s">
        <v>1262</v>
      </c>
      <c r="C536" s="339" t="s">
        <v>1253</v>
      </c>
      <c r="D536" s="339" t="s">
        <v>1632</v>
      </c>
      <c r="E536" s="340">
        <v>45838</v>
      </c>
    </row>
    <row r="537" spans="1:5" ht="15" x14ac:dyDescent="0.25">
      <c r="A537" s="339" t="s">
        <v>847</v>
      </c>
      <c r="B537" s="339" t="s">
        <v>1332</v>
      </c>
      <c r="C537" s="339" t="s">
        <v>1269</v>
      </c>
      <c r="D537" s="339" t="s">
        <v>848</v>
      </c>
      <c r="E537" s="340">
        <v>45838</v>
      </c>
    </row>
    <row r="538" spans="1:5" ht="15" x14ac:dyDescent="0.25">
      <c r="A538" s="339" t="s">
        <v>849</v>
      </c>
      <c r="B538" s="339" t="s">
        <v>1332</v>
      </c>
      <c r="C538" s="339" t="s">
        <v>1288</v>
      </c>
      <c r="D538" s="339" t="s">
        <v>1633</v>
      </c>
      <c r="E538" s="340">
        <v>45838</v>
      </c>
    </row>
    <row r="539" spans="1:5" ht="15" x14ac:dyDescent="0.25">
      <c r="A539" s="339" t="s">
        <v>850</v>
      </c>
      <c r="B539" s="339" t="s">
        <v>1332</v>
      </c>
      <c r="C539" s="339" t="s">
        <v>1290</v>
      </c>
      <c r="D539" s="339" t="s">
        <v>1634</v>
      </c>
      <c r="E539" s="340">
        <v>45838</v>
      </c>
    </row>
    <row r="540" spans="1:5" ht="15" x14ac:dyDescent="0.25">
      <c r="A540" s="339" t="s">
        <v>110</v>
      </c>
      <c r="B540" s="339" t="s">
        <v>1332</v>
      </c>
      <c r="C540" s="339" t="s">
        <v>1635</v>
      </c>
      <c r="D540" s="339" t="s">
        <v>1636</v>
      </c>
      <c r="E540" s="340">
        <v>45747</v>
      </c>
    </row>
    <row r="541" spans="1:5" ht="15" x14ac:dyDescent="0.25">
      <c r="A541" s="339" t="s">
        <v>851</v>
      </c>
      <c r="B541" s="339" t="s">
        <v>1332</v>
      </c>
      <c r="C541" s="339" t="s">
        <v>1253</v>
      </c>
      <c r="D541" s="339" t="s">
        <v>1637</v>
      </c>
      <c r="E541" s="340">
        <v>46022</v>
      </c>
    </row>
    <row r="542" spans="1:5" ht="15" x14ac:dyDescent="0.25">
      <c r="A542" s="339" t="s">
        <v>852</v>
      </c>
      <c r="B542" s="339" t="s">
        <v>1268</v>
      </c>
      <c r="C542" s="339" t="s">
        <v>1253</v>
      </c>
      <c r="D542" s="339" t="s">
        <v>1638</v>
      </c>
      <c r="E542" s="340">
        <v>45838</v>
      </c>
    </row>
    <row r="543" spans="1:5" ht="15" x14ac:dyDescent="0.25">
      <c r="A543" s="339" t="s">
        <v>853</v>
      </c>
      <c r="B543" s="339" t="s">
        <v>1252</v>
      </c>
      <c r="C543" s="339" t="s">
        <v>1253</v>
      </c>
      <c r="D543" s="339" t="s">
        <v>1639</v>
      </c>
      <c r="E543" s="340">
        <v>46022</v>
      </c>
    </row>
    <row r="544" spans="1:5" ht="15" x14ac:dyDescent="0.25">
      <c r="A544" s="339" t="s">
        <v>854</v>
      </c>
      <c r="B544" s="339" t="s">
        <v>1252</v>
      </c>
      <c r="C544" s="339" t="s">
        <v>1253</v>
      </c>
      <c r="D544" s="339" t="s">
        <v>1640</v>
      </c>
      <c r="E544" s="340">
        <v>45838</v>
      </c>
    </row>
    <row r="545" spans="1:5" ht="15" x14ac:dyDescent="0.25">
      <c r="A545" s="339" t="s">
        <v>855</v>
      </c>
      <c r="B545" s="339" t="s">
        <v>1293</v>
      </c>
      <c r="C545" s="339" t="s">
        <v>1269</v>
      </c>
      <c r="D545" s="339" t="s">
        <v>856</v>
      </c>
      <c r="E545" s="340">
        <v>45838</v>
      </c>
    </row>
    <row r="546" spans="1:5" ht="15" x14ac:dyDescent="0.25">
      <c r="A546" s="339" t="s">
        <v>857</v>
      </c>
      <c r="B546" s="339" t="s">
        <v>1293</v>
      </c>
      <c r="C546" s="339" t="s">
        <v>1256</v>
      </c>
      <c r="D546" s="339" t="s">
        <v>858</v>
      </c>
      <c r="E546" s="340">
        <v>45838</v>
      </c>
    </row>
    <row r="547" spans="1:5" ht="15" x14ac:dyDescent="0.25">
      <c r="A547" s="339" t="s">
        <v>859</v>
      </c>
      <c r="B547" s="339" t="s">
        <v>1293</v>
      </c>
      <c r="C547" s="339" t="s">
        <v>1253</v>
      </c>
      <c r="D547" s="339" t="s">
        <v>1641</v>
      </c>
      <c r="E547" s="340">
        <v>45838</v>
      </c>
    </row>
    <row r="548" spans="1:5" ht="15" x14ac:dyDescent="0.25">
      <c r="A548" s="339" t="s">
        <v>860</v>
      </c>
      <c r="B548" s="339" t="s">
        <v>1293</v>
      </c>
      <c r="C548" s="339" t="s">
        <v>1269</v>
      </c>
      <c r="D548" s="339" t="s">
        <v>861</v>
      </c>
      <c r="E548" s="340">
        <v>45838</v>
      </c>
    </row>
    <row r="549" spans="1:5" ht="15" x14ac:dyDescent="0.25">
      <c r="A549" s="339" t="s">
        <v>862</v>
      </c>
      <c r="B549" s="339" t="s">
        <v>1264</v>
      </c>
      <c r="C549" s="339" t="s">
        <v>1256</v>
      </c>
      <c r="D549" s="339" t="s">
        <v>863</v>
      </c>
      <c r="E549" s="340">
        <v>45838</v>
      </c>
    </row>
    <row r="550" spans="1:5" ht="15" x14ac:dyDescent="0.25">
      <c r="A550" s="339" t="s">
        <v>864</v>
      </c>
      <c r="B550" s="339" t="s">
        <v>1264</v>
      </c>
      <c r="C550" s="339" t="s">
        <v>1369</v>
      </c>
      <c r="D550" s="339" t="s">
        <v>1642</v>
      </c>
      <c r="E550" s="340">
        <v>45838</v>
      </c>
    </row>
    <row r="551" spans="1:5" ht="15" x14ac:dyDescent="0.25">
      <c r="A551" s="339" t="s">
        <v>865</v>
      </c>
      <c r="B551" s="339" t="s">
        <v>1264</v>
      </c>
      <c r="C551" s="339" t="s">
        <v>1311</v>
      </c>
      <c r="D551" s="339" t="s">
        <v>1643</v>
      </c>
      <c r="E551" s="340">
        <v>45838</v>
      </c>
    </row>
    <row r="552" spans="1:5" ht="15" x14ac:dyDescent="0.25">
      <c r="A552" s="339" t="s">
        <v>866</v>
      </c>
      <c r="B552" s="339" t="s">
        <v>1264</v>
      </c>
      <c r="C552" s="339" t="s">
        <v>1256</v>
      </c>
      <c r="D552" s="339" t="s">
        <v>867</v>
      </c>
      <c r="E552" s="340">
        <v>45838</v>
      </c>
    </row>
    <row r="553" spans="1:5" ht="15" x14ac:dyDescent="0.25">
      <c r="A553" s="339" t="s">
        <v>868</v>
      </c>
      <c r="B553" s="339" t="s">
        <v>1274</v>
      </c>
      <c r="C553" s="339" t="s">
        <v>1288</v>
      </c>
      <c r="D553" s="339" t="s">
        <v>1644</v>
      </c>
      <c r="E553" s="340">
        <v>46022</v>
      </c>
    </row>
    <row r="554" spans="1:5" ht="15" x14ac:dyDescent="0.25">
      <c r="A554" s="339" t="s">
        <v>869</v>
      </c>
      <c r="B554" s="339" t="s">
        <v>1274</v>
      </c>
      <c r="C554" s="339" t="s">
        <v>1290</v>
      </c>
      <c r="D554" s="339" t="s">
        <v>1645</v>
      </c>
      <c r="E554" s="340">
        <v>45838</v>
      </c>
    </row>
    <row r="555" spans="1:5" ht="15" x14ac:dyDescent="0.25">
      <c r="A555" s="339" t="s">
        <v>870</v>
      </c>
      <c r="B555" s="339" t="s">
        <v>1293</v>
      </c>
      <c r="C555" s="339" t="s">
        <v>1269</v>
      </c>
      <c r="D555" s="339" t="s">
        <v>871</v>
      </c>
      <c r="E555" s="340">
        <v>45838</v>
      </c>
    </row>
    <row r="556" spans="1:5" ht="15" x14ac:dyDescent="0.25">
      <c r="A556" s="339" t="s">
        <v>872</v>
      </c>
      <c r="B556" s="339" t="s">
        <v>1293</v>
      </c>
      <c r="C556" s="339" t="s">
        <v>1256</v>
      </c>
      <c r="D556" s="339" t="s">
        <v>873</v>
      </c>
      <c r="E556" s="340">
        <v>45838</v>
      </c>
    </row>
    <row r="557" spans="1:5" ht="15" x14ac:dyDescent="0.25">
      <c r="A557" s="339" t="s">
        <v>874</v>
      </c>
      <c r="B557" s="339" t="s">
        <v>1255</v>
      </c>
      <c r="C557" s="339" t="s">
        <v>1269</v>
      </c>
      <c r="D557" s="339" t="s">
        <v>875</v>
      </c>
      <c r="E557" s="340">
        <v>45838</v>
      </c>
    </row>
    <row r="558" spans="1:5" ht="15" x14ac:dyDescent="0.25">
      <c r="A558" s="339" t="s">
        <v>876</v>
      </c>
      <c r="B558" s="339" t="s">
        <v>1266</v>
      </c>
      <c r="C558" s="339" t="s">
        <v>1288</v>
      </c>
      <c r="D558" s="339" t="s">
        <v>1646</v>
      </c>
      <c r="E558" s="340">
        <v>45838</v>
      </c>
    </row>
    <row r="559" spans="1:5" ht="15" x14ac:dyDescent="0.25">
      <c r="A559" s="339" t="s">
        <v>877</v>
      </c>
      <c r="B559" s="339" t="s">
        <v>1266</v>
      </c>
      <c r="C559" s="339" t="s">
        <v>1253</v>
      </c>
      <c r="D559" s="339" t="s">
        <v>1647</v>
      </c>
      <c r="E559" s="340">
        <v>45838</v>
      </c>
    </row>
    <row r="560" spans="1:5" ht="15" x14ac:dyDescent="0.25">
      <c r="A560" s="339" t="s">
        <v>878</v>
      </c>
      <c r="B560" s="339" t="s">
        <v>1539</v>
      </c>
      <c r="C560" s="339" t="s">
        <v>1269</v>
      </c>
      <c r="D560" s="339" t="s">
        <v>879</v>
      </c>
      <c r="E560" s="340">
        <v>45838</v>
      </c>
    </row>
    <row r="561" spans="1:5" ht="15" x14ac:dyDescent="0.25">
      <c r="A561" s="339" t="s">
        <v>880</v>
      </c>
      <c r="B561" s="339" t="s">
        <v>1539</v>
      </c>
      <c r="C561" s="339" t="s">
        <v>1276</v>
      </c>
      <c r="D561" s="339" t="s">
        <v>1648</v>
      </c>
      <c r="E561" s="340">
        <v>45838</v>
      </c>
    </row>
    <row r="562" spans="1:5" ht="15" x14ac:dyDescent="0.25">
      <c r="A562" s="339" t="s">
        <v>881</v>
      </c>
      <c r="B562" s="339" t="s">
        <v>1286</v>
      </c>
      <c r="C562" s="339" t="s">
        <v>1256</v>
      </c>
      <c r="D562" s="339" t="s">
        <v>882</v>
      </c>
      <c r="E562" s="340">
        <v>45838</v>
      </c>
    </row>
    <row r="563" spans="1:5" ht="15" x14ac:dyDescent="0.25">
      <c r="A563" s="339" t="s">
        <v>883</v>
      </c>
      <c r="B563" s="339" t="s">
        <v>1286</v>
      </c>
      <c r="C563" s="339" t="s">
        <v>1253</v>
      </c>
      <c r="D563" s="339" t="s">
        <v>1649</v>
      </c>
      <c r="E563" s="340">
        <v>46022</v>
      </c>
    </row>
    <row r="564" spans="1:5" ht="15" x14ac:dyDescent="0.25">
      <c r="A564" s="339" t="s">
        <v>884</v>
      </c>
      <c r="B564" s="339" t="s">
        <v>1258</v>
      </c>
      <c r="C564" s="339" t="s">
        <v>1288</v>
      </c>
      <c r="D564" s="339" t="s">
        <v>1650</v>
      </c>
      <c r="E564" s="340">
        <v>45838</v>
      </c>
    </row>
    <row r="565" spans="1:5" ht="15" x14ac:dyDescent="0.25">
      <c r="A565" s="339" t="s">
        <v>885</v>
      </c>
      <c r="B565" s="339" t="s">
        <v>1258</v>
      </c>
      <c r="C565" s="339" t="s">
        <v>1290</v>
      </c>
      <c r="D565" s="339" t="s">
        <v>1651</v>
      </c>
      <c r="E565" s="340">
        <v>45961</v>
      </c>
    </row>
    <row r="566" spans="1:5" ht="15" x14ac:dyDescent="0.25">
      <c r="A566" s="339" t="s">
        <v>886</v>
      </c>
      <c r="B566" s="339" t="s">
        <v>1334</v>
      </c>
      <c r="C566" s="339" t="s">
        <v>1253</v>
      </c>
      <c r="D566" s="339" t="s">
        <v>1652</v>
      </c>
      <c r="E566" s="340">
        <v>46022</v>
      </c>
    </row>
    <row r="567" spans="1:5" ht="15" x14ac:dyDescent="0.25">
      <c r="A567" s="339" t="s">
        <v>887</v>
      </c>
      <c r="B567" s="339" t="s">
        <v>1334</v>
      </c>
      <c r="C567" s="339" t="s">
        <v>1256</v>
      </c>
      <c r="D567" s="339" t="s">
        <v>888</v>
      </c>
      <c r="E567" s="340">
        <v>45838</v>
      </c>
    </row>
    <row r="568" spans="1:5" ht="15" x14ac:dyDescent="0.25">
      <c r="A568" s="339" t="s">
        <v>889</v>
      </c>
      <c r="B568" s="339" t="s">
        <v>1334</v>
      </c>
      <c r="C568" s="339" t="s">
        <v>1253</v>
      </c>
      <c r="D568" s="339" t="s">
        <v>1653</v>
      </c>
      <c r="E568" s="340">
        <v>46022</v>
      </c>
    </row>
    <row r="569" spans="1:5" ht="15" x14ac:dyDescent="0.25">
      <c r="A569" s="339" t="s">
        <v>890</v>
      </c>
      <c r="B569" s="339" t="s">
        <v>1296</v>
      </c>
      <c r="C569" s="339" t="s">
        <v>1270</v>
      </c>
      <c r="D569" s="339" t="s">
        <v>1654</v>
      </c>
      <c r="E569" s="340">
        <v>46022</v>
      </c>
    </row>
    <row r="570" spans="1:5" ht="15" x14ac:dyDescent="0.25">
      <c r="A570" s="339" t="s">
        <v>891</v>
      </c>
      <c r="B570" s="339" t="s">
        <v>1408</v>
      </c>
      <c r="C570" s="339" t="s">
        <v>1253</v>
      </c>
      <c r="D570" s="339" t="s">
        <v>1655</v>
      </c>
      <c r="E570" s="340">
        <v>45838</v>
      </c>
    </row>
    <row r="571" spans="1:5" ht="15" x14ac:dyDescent="0.25">
      <c r="A571" s="339" t="s">
        <v>1223</v>
      </c>
      <c r="B571" s="339" t="s">
        <v>1332</v>
      </c>
      <c r="C571" s="339" t="s">
        <v>1253</v>
      </c>
      <c r="D571" s="339" t="s">
        <v>1656</v>
      </c>
      <c r="E571" s="340">
        <v>45838</v>
      </c>
    </row>
    <row r="572" spans="1:5" ht="15" x14ac:dyDescent="0.25">
      <c r="A572" s="339" t="s">
        <v>892</v>
      </c>
      <c r="B572" s="339" t="s">
        <v>1332</v>
      </c>
      <c r="C572" s="339" t="s">
        <v>1260</v>
      </c>
      <c r="D572" s="339" t="s">
        <v>893</v>
      </c>
      <c r="E572" s="340">
        <v>46022</v>
      </c>
    </row>
    <row r="573" spans="1:5" ht="15" x14ac:dyDescent="0.25">
      <c r="A573" s="339" t="s">
        <v>894</v>
      </c>
      <c r="B573" s="339" t="s">
        <v>1332</v>
      </c>
      <c r="C573" s="339" t="s">
        <v>1256</v>
      </c>
      <c r="D573" s="339" t="s">
        <v>895</v>
      </c>
      <c r="E573" s="340">
        <v>45838</v>
      </c>
    </row>
    <row r="574" spans="1:5" ht="15" x14ac:dyDescent="0.25">
      <c r="A574" s="339" t="s">
        <v>896</v>
      </c>
      <c r="B574" s="339" t="s">
        <v>1252</v>
      </c>
      <c r="C574" s="339" t="s">
        <v>1256</v>
      </c>
      <c r="D574" s="339" t="s">
        <v>897</v>
      </c>
      <c r="E574" s="340">
        <v>45838</v>
      </c>
    </row>
    <row r="575" spans="1:5" ht="15" x14ac:dyDescent="0.25">
      <c r="A575" s="339" t="s">
        <v>898</v>
      </c>
      <c r="B575" s="339" t="s">
        <v>1301</v>
      </c>
      <c r="C575" s="339" t="s">
        <v>1269</v>
      </c>
      <c r="D575" s="339" t="s">
        <v>899</v>
      </c>
      <c r="E575" s="340">
        <v>45838</v>
      </c>
    </row>
    <row r="576" spans="1:5" ht="15" x14ac:dyDescent="0.25">
      <c r="A576" s="339" t="s">
        <v>900</v>
      </c>
      <c r="B576" s="339" t="s">
        <v>1301</v>
      </c>
      <c r="C576" s="339" t="s">
        <v>1256</v>
      </c>
      <c r="D576" s="339" t="s">
        <v>901</v>
      </c>
      <c r="E576" s="340">
        <v>45838</v>
      </c>
    </row>
    <row r="577" spans="1:5" ht="15" x14ac:dyDescent="0.25">
      <c r="A577" s="339" t="s">
        <v>902</v>
      </c>
      <c r="B577" s="339" t="s">
        <v>1301</v>
      </c>
      <c r="C577" s="339" t="s">
        <v>1253</v>
      </c>
      <c r="D577" s="339" t="s">
        <v>1657</v>
      </c>
      <c r="E577" s="340">
        <v>45838</v>
      </c>
    </row>
    <row r="578" spans="1:5" ht="15" x14ac:dyDescent="0.25">
      <c r="A578" s="339" t="s">
        <v>903</v>
      </c>
      <c r="B578" s="339" t="s">
        <v>1301</v>
      </c>
      <c r="C578" s="339" t="s">
        <v>1253</v>
      </c>
      <c r="D578" s="339" t="s">
        <v>1658</v>
      </c>
      <c r="E578" s="340">
        <v>46022</v>
      </c>
    </row>
    <row r="579" spans="1:5" ht="15" x14ac:dyDescent="0.25">
      <c r="A579" s="339" t="s">
        <v>904</v>
      </c>
      <c r="B579" s="339" t="s">
        <v>1301</v>
      </c>
      <c r="C579" s="339" t="s">
        <v>1290</v>
      </c>
      <c r="D579" s="339" t="s">
        <v>1659</v>
      </c>
      <c r="E579" s="340">
        <v>45838</v>
      </c>
    </row>
    <row r="580" spans="1:5" ht="15" x14ac:dyDescent="0.25">
      <c r="A580" s="339" t="s">
        <v>1237</v>
      </c>
      <c r="B580" s="339" t="s">
        <v>1547</v>
      </c>
      <c r="C580" s="339" t="s">
        <v>1253</v>
      </c>
      <c r="D580" s="339" t="s">
        <v>1660</v>
      </c>
      <c r="E580" s="340">
        <v>45838</v>
      </c>
    </row>
    <row r="581" spans="1:5" ht="15" x14ac:dyDescent="0.25">
      <c r="A581" s="339" t="s">
        <v>905</v>
      </c>
      <c r="B581" s="339" t="s">
        <v>1301</v>
      </c>
      <c r="C581" s="339" t="s">
        <v>1253</v>
      </c>
      <c r="D581" s="339" t="s">
        <v>1661</v>
      </c>
      <c r="E581" s="340">
        <v>45838</v>
      </c>
    </row>
    <row r="582" spans="1:5" ht="15" x14ac:dyDescent="0.25">
      <c r="A582" s="339" t="s">
        <v>906</v>
      </c>
      <c r="B582" s="339" t="s">
        <v>1278</v>
      </c>
      <c r="C582" s="339" t="s">
        <v>1269</v>
      </c>
      <c r="D582" s="339" t="s">
        <v>907</v>
      </c>
      <c r="E582" s="340">
        <v>45838</v>
      </c>
    </row>
    <row r="583" spans="1:5" ht="15" x14ac:dyDescent="0.25">
      <c r="A583" s="339" t="s">
        <v>908</v>
      </c>
      <c r="B583" s="339" t="s">
        <v>1278</v>
      </c>
      <c r="C583" s="339" t="s">
        <v>1279</v>
      </c>
      <c r="D583" s="339" t="s">
        <v>1662</v>
      </c>
      <c r="E583" s="340">
        <v>45777</v>
      </c>
    </row>
    <row r="584" spans="1:5" ht="15" x14ac:dyDescent="0.25">
      <c r="A584" s="339" t="s">
        <v>909</v>
      </c>
      <c r="B584" s="339" t="s">
        <v>1278</v>
      </c>
      <c r="C584" s="339" t="s">
        <v>1270</v>
      </c>
      <c r="D584" s="339" t="s">
        <v>1663</v>
      </c>
      <c r="E584" s="340">
        <v>45838</v>
      </c>
    </row>
    <row r="585" spans="1:5" ht="15" x14ac:dyDescent="0.25">
      <c r="A585" s="339" t="s">
        <v>910</v>
      </c>
      <c r="B585" s="339" t="s">
        <v>1258</v>
      </c>
      <c r="C585" s="339" t="s">
        <v>1284</v>
      </c>
      <c r="D585" s="339" t="s">
        <v>1664</v>
      </c>
      <c r="E585" s="340">
        <v>45838</v>
      </c>
    </row>
    <row r="586" spans="1:5" ht="15" x14ac:dyDescent="0.25">
      <c r="A586" s="339" t="s">
        <v>911</v>
      </c>
      <c r="B586" s="339" t="s">
        <v>1258</v>
      </c>
      <c r="C586" s="339" t="s">
        <v>1269</v>
      </c>
      <c r="D586" s="339" t="s">
        <v>912</v>
      </c>
      <c r="E586" s="340">
        <v>45838</v>
      </c>
    </row>
    <row r="587" spans="1:5" ht="15" x14ac:dyDescent="0.25">
      <c r="A587" s="339" t="s">
        <v>913</v>
      </c>
      <c r="B587" s="339" t="s">
        <v>1262</v>
      </c>
      <c r="C587" s="339" t="s">
        <v>1288</v>
      </c>
      <c r="D587" s="339" t="s">
        <v>1665</v>
      </c>
      <c r="E587" s="340">
        <v>45838</v>
      </c>
    </row>
    <row r="588" spans="1:5" ht="15" x14ac:dyDescent="0.25">
      <c r="A588" s="339" t="s">
        <v>914</v>
      </c>
      <c r="B588" s="339" t="s">
        <v>1262</v>
      </c>
      <c r="C588" s="339" t="s">
        <v>1290</v>
      </c>
      <c r="D588" s="339" t="s">
        <v>1666</v>
      </c>
      <c r="E588" s="340">
        <v>45838</v>
      </c>
    </row>
    <row r="589" spans="1:5" ht="15" x14ac:dyDescent="0.25">
      <c r="A589" s="339" t="s">
        <v>915</v>
      </c>
      <c r="B589" s="339" t="s">
        <v>1258</v>
      </c>
      <c r="C589" s="339" t="s">
        <v>1256</v>
      </c>
      <c r="D589" s="339" t="s">
        <v>916</v>
      </c>
      <c r="E589" s="340">
        <v>45838</v>
      </c>
    </row>
    <row r="590" spans="1:5" ht="15" x14ac:dyDescent="0.25">
      <c r="A590" s="339" t="s">
        <v>917</v>
      </c>
      <c r="B590" s="339" t="s">
        <v>1374</v>
      </c>
      <c r="C590" s="339" t="s">
        <v>1276</v>
      </c>
      <c r="D590" s="339" t="s">
        <v>1667</v>
      </c>
      <c r="E590" s="340">
        <v>45838</v>
      </c>
    </row>
    <row r="591" spans="1:5" ht="15" x14ac:dyDescent="0.25">
      <c r="A591" s="339" t="s">
        <v>918</v>
      </c>
      <c r="B591" s="339" t="s">
        <v>1332</v>
      </c>
      <c r="C591" s="339" t="s">
        <v>1260</v>
      </c>
      <c r="D591" s="339" t="s">
        <v>919</v>
      </c>
      <c r="E591" s="340">
        <v>46022</v>
      </c>
    </row>
    <row r="592" spans="1:5" ht="15" x14ac:dyDescent="0.25">
      <c r="A592" s="339" t="s">
        <v>920</v>
      </c>
      <c r="B592" s="339" t="s">
        <v>1332</v>
      </c>
      <c r="C592" s="339" t="s">
        <v>1298</v>
      </c>
      <c r="D592" s="339" t="s">
        <v>1668</v>
      </c>
      <c r="E592" s="340">
        <v>45838</v>
      </c>
    </row>
    <row r="593" spans="1:5" ht="15" x14ac:dyDescent="0.25">
      <c r="A593" s="339" t="s">
        <v>921</v>
      </c>
      <c r="B593" s="339" t="s">
        <v>1297</v>
      </c>
      <c r="C593" s="339" t="s">
        <v>1253</v>
      </c>
      <c r="D593" s="339" t="s">
        <v>1669</v>
      </c>
      <c r="E593" s="340">
        <v>45838</v>
      </c>
    </row>
    <row r="594" spans="1:5" ht="15" x14ac:dyDescent="0.25">
      <c r="A594" s="339" t="s">
        <v>922</v>
      </c>
      <c r="B594" s="339" t="s">
        <v>1296</v>
      </c>
      <c r="C594" s="339" t="s">
        <v>1253</v>
      </c>
      <c r="D594" s="339" t="s">
        <v>1670</v>
      </c>
      <c r="E594" s="340">
        <v>45838</v>
      </c>
    </row>
    <row r="595" spans="1:5" ht="15" x14ac:dyDescent="0.25">
      <c r="A595" s="339" t="s">
        <v>923</v>
      </c>
      <c r="B595" s="339" t="s">
        <v>1296</v>
      </c>
      <c r="C595" s="339" t="s">
        <v>1270</v>
      </c>
      <c r="D595" s="339" t="s">
        <v>1671</v>
      </c>
      <c r="E595" s="340">
        <v>45838</v>
      </c>
    </row>
    <row r="596" spans="1:5" ht="15" x14ac:dyDescent="0.25">
      <c r="A596" s="339" t="s">
        <v>924</v>
      </c>
      <c r="B596" s="339" t="s">
        <v>1273</v>
      </c>
      <c r="C596" s="339" t="s">
        <v>1253</v>
      </c>
      <c r="D596" s="339" t="s">
        <v>1672</v>
      </c>
      <c r="E596" s="340">
        <v>45838</v>
      </c>
    </row>
    <row r="597" spans="1:5" ht="15" x14ac:dyDescent="0.25">
      <c r="A597" s="339" t="s">
        <v>925</v>
      </c>
      <c r="B597" s="339" t="s">
        <v>1273</v>
      </c>
      <c r="C597" s="339" t="s">
        <v>1256</v>
      </c>
      <c r="D597" s="339" t="s">
        <v>926</v>
      </c>
      <c r="E597" s="340">
        <v>45838</v>
      </c>
    </row>
    <row r="598" spans="1:5" ht="15" x14ac:dyDescent="0.25">
      <c r="A598" s="339" t="s">
        <v>927</v>
      </c>
      <c r="B598" s="339" t="s">
        <v>1273</v>
      </c>
      <c r="C598" s="339" t="s">
        <v>1256</v>
      </c>
      <c r="D598" s="339" t="s">
        <v>928</v>
      </c>
      <c r="E598" s="340">
        <v>45838</v>
      </c>
    </row>
    <row r="599" spans="1:5" ht="15" x14ac:dyDescent="0.25">
      <c r="A599" s="339" t="s">
        <v>929</v>
      </c>
      <c r="B599" s="339" t="s">
        <v>1273</v>
      </c>
      <c r="C599" s="339" t="s">
        <v>1253</v>
      </c>
      <c r="D599" s="339" t="s">
        <v>1673</v>
      </c>
      <c r="E599" s="340">
        <v>45838</v>
      </c>
    </row>
    <row r="600" spans="1:5" ht="15" x14ac:dyDescent="0.25">
      <c r="A600" s="339" t="s">
        <v>930</v>
      </c>
      <c r="B600" s="339" t="s">
        <v>1258</v>
      </c>
      <c r="C600" s="339" t="s">
        <v>1269</v>
      </c>
      <c r="D600" s="339" t="s">
        <v>931</v>
      </c>
      <c r="E600" s="340">
        <v>45838</v>
      </c>
    </row>
    <row r="601" spans="1:5" ht="15" x14ac:dyDescent="0.25">
      <c r="A601" s="339" t="s">
        <v>932</v>
      </c>
      <c r="B601" s="339" t="s">
        <v>1513</v>
      </c>
      <c r="C601" s="339" t="s">
        <v>1253</v>
      </c>
      <c r="D601" s="339" t="s">
        <v>1674</v>
      </c>
      <c r="E601" s="340">
        <v>46022</v>
      </c>
    </row>
    <row r="602" spans="1:5" ht="15" x14ac:dyDescent="0.25">
      <c r="A602" s="339" t="s">
        <v>111</v>
      </c>
      <c r="B602" s="339" t="s">
        <v>1305</v>
      </c>
      <c r="C602" s="339" t="s">
        <v>1253</v>
      </c>
      <c r="D602" s="339" t="s">
        <v>1675</v>
      </c>
      <c r="E602" s="340">
        <v>45747</v>
      </c>
    </row>
    <row r="603" spans="1:5" ht="15" x14ac:dyDescent="0.25">
      <c r="A603" s="339" t="s">
        <v>933</v>
      </c>
      <c r="B603" s="339" t="s">
        <v>1273</v>
      </c>
      <c r="C603" s="339" t="s">
        <v>1256</v>
      </c>
      <c r="D603" s="339" t="s">
        <v>934</v>
      </c>
      <c r="E603" s="340">
        <v>45838</v>
      </c>
    </row>
    <row r="604" spans="1:5" ht="15" x14ac:dyDescent="0.25">
      <c r="A604" s="339" t="s">
        <v>935</v>
      </c>
      <c r="B604" s="339" t="s">
        <v>1296</v>
      </c>
      <c r="C604" s="339" t="s">
        <v>1253</v>
      </c>
      <c r="D604" s="339" t="s">
        <v>1676</v>
      </c>
      <c r="E604" s="340">
        <v>45838</v>
      </c>
    </row>
    <row r="605" spans="1:5" ht="15" x14ac:dyDescent="0.25">
      <c r="A605" s="339" t="s">
        <v>936</v>
      </c>
      <c r="B605" s="339" t="s">
        <v>1301</v>
      </c>
      <c r="C605" s="339" t="s">
        <v>1253</v>
      </c>
      <c r="D605" s="339" t="s">
        <v>1677</v>
      </c>
      <c r="E605" s="340">
        <v>46022</v>
      </c>
    </row>
    <row r="606" spans="1:5" ht="15" x14ac:dyDescent="0.25">
      <c r="A606" s="339" t="s">
        <v>937</v>
      </c>
      <c r="B606" s="339" t="s">
        <v>1264</v>
      </c>
      <c r="C606" s="339" t="s">
        <v>1311</v>
      </c>
      <c r="D606" s="339" t="s">
        <v>1678</v>
      </c>
      <c r="E606" s="340">
        <v>45838</v>
      </c>
    </row>
    <row r="607" spans="1:5" ht="15" x14ac:dyDescent="0.25">
      <c r="A607" s="339" t="s">
        <v>938</v>
      </c>
      <c r="B607" s="339" t="s">
        <v>1264</v>
      </c>
      <c r="C607" s="339" t="s">
        <v>1256</v>
      </c>
      <c r="D607" s="339" t="s">
        <v>939</v>
      </c>
      <c r="E607" s="340">
        <v>45838</v>
      </c>
    </row>
    <row r="608" spans="1:5" ht="15" x14ac:dyDescent="0.25">
      <c r="A608" s="339" t="s">
        <v>940</v>
      </c>
      <c r="B608" s="339" t="s">
        <v>1334</v>
      </c>
      <c r="C608" s="339" t="s">
        <v>1256</v>
      </c>
      <c r="D608" s="339" t="s">
        <v>941</v>
      </c>
      <c r="E608" s="340">
        <v>45838</v>
      </c>
    </row>
    <row r="609" spans="1:5" ht="15" x14ac:dyDescent="0.25">
      <c r="A609" s="339" t="s">
        <v>942</v>
      </c>
      <c r="B609" s="339" t="s">
        <v>1445</v>
      </c>
      <c r="C609" s="339" t="s">
        <v>1256</v>
      </c>
      <c r="D609" s="339" t="s">
        <v>943</v>
      </c>
      <c r="E609" s="340">
        <v>45838</v>
      </c>
    </row>
    <row r="610" spans="1:5" ht="15" x14ac:dyDescent="0.25">
      <c r="A610" s="339" t="s">
        <v>944</v>
      </c>
      <c r="B610" s="339" t="s">
        <v>1403</v>
      </c>
      <c r="C610" s="339" t="s">
        <v>1269</v>
      </c>
      <c r="D610" s="339" t="s">
        <v>945</v>
      </c>
      <c r="E610" s="340">
        <v>45838</v>
      </c>
    </row>
    <row r="611" spans="1:5" ht="15" x14ac:dyDescent="0.25">
      <c r="A611" s="339" t="s">
        <v>946</v>
      </c>
      <c r="B611" s="339" t="s">
        <v>1403</v>
      </c>
      <c r="C611" s="339" t="s">
        <v>1313</v>
      </c>
      <c r="D611" s="339" t="s">
        <v>1679</v>
      </c>
      <c r="E611" s="340">
        <v>45838</v>
      </c>
    </row>
    <row r="612" spans="1:5" ht="15" x14ac:dyDescent="0.25">
      <c r="A612" s="339" t="s">
        <v>947</v>
      </c>
      <c r="B612" s="339" t="s">
        <v>1403</v>
      </c>
      <c r="C612" s="339" t="s">
        <v>1256</v>
      </c>
      <c r="D612" s="339" t="s">
        <v>948</v>
      </c>
      <c r="E612" s="340">
        <v>45838</v>
      </c>
    </row>
    <row r="613" spans="1:5" ht="15" x14ac:dyDescent="0.25">
      <c r="A613" s="339" t="s">
        <v>949</v>
      </c>
      <c r="B613" s="339" t="s">
        <v>1356</v>
      </c>
      <c r="C613" s="339" t="s">
        <v>1256</v>
      </c>
      <c r="D613" s="339" t="s">
        <v>950</v>
      </c>
      <c r="E613" s="340">
        <v>45838</v>
      </c>
    </row>
    <row r="614" spans="1:5" ht="15" x14ac:dyDescent="0.25">
      <c r="A614" s="339" t="s">
        <v>951</v>
      </c>
      <c r="B614" s="339" t="s">
        <v>1322</v>
      </c>
      <c r="C614" s="339" t="s">
        <v>1256</v>
      </c>
      <c r="D614" s="339" t="s">
        <v>952</v>
      </c>
      <c r="E614" s="340">
        <v>45838</v>
      </c>
    </row>
    <row r="615" spans="1:5" ht="15" x14ac:dyDescent="0.25">
      <c r="A615" s="339" t="s">
        <v>953</v>
      </c>
      <c r="B615" s="339" t="s">
        <v>1255</v>
      </c>
      <c r="C615" s="339" t="s">
        <v>1288</v>
      </c>
      <c r="D615" s="339" t="s">
        <v>1680</v>
      </c>
      <c r="E615" s="340">
        <v>45838</v>
      </c>
    </row>
    <row r="616" spans="1:5" ht="15" x14ac:dyDescent="0.25">
      <c r="A616" s="339" t="s">
        <v>954</v>
      </c>
      <c r="B616" s="339" t="s">
        <v>1273</v>
      </c>
      <c r="C616" s="339" t="s">
        <v>1253</v>
      </c>
      <c r="D616" s="339" t="s">
        <v>1681</v>
      </c>
      <c r="E616" s="340">
        <v>45838</v>
      </c>
    </row>
    <row r="617" spans="1:5" ht="15" x14ac:dyDescent="0.25">
      <c r="A617" s="339" t="s">
        <v>955</v>
      </c>
      <c r="B617" s="339" t="s">
        <v>1296</v>
      </c>
      <c r="C617" s="339" t="s">
        <v>1253</v>
      </c>
      <c r="D617" s="339" t="s">
        <v>1682</v>
      </c>
      <c r="E617" s="340">
        <v>46022</v>
      </c>
    </row>
    <row r="618" spans="1:5" ht="15" x14ac:dyDescent="0.25">
      <c r="A618" s="339" t="s">
        <v>956</v>
      </c>
      <c r="B618" s="339" t="s">
        <v>1252</v>
      </c>
      <c r="C618" s="339" t="s">
        <v>1256</v>
      </c>
      <c r="D618" s="339" t="s">
        <v>957</v>
      </c>
      <c r="E618" s="340">
        <v>45838</v>
      </c>
    </row>
    <row r="619" spans="1:5" ht="15" x14ac:dyDescent="0.25">
      <c r="A619" s="339" t="s">
        <v>958</v>
      </c>
      <c r="B619" s="339" t="s">
        <v>1322</v>
      </c>
      <c r="C619" s="339" t="s">
        <v>1256</v>
      </c>
      <c r="D619" s="339" t="s">
        <v>959</v>
      </c>
      <c r="E619" s="340">
        <v>45838</v>
      </c>
    </row>
    <row r="620" spans="1:5" ht="15" x14ac:dyDescent="0.25">
      <c r="A620" s="339" t="s">
        <v>960</v>
      </c>
      <c r="B620" s="339" t="s">
        <v>1296</v>
      </c>
      <c r="C620" s="339" t="s">
        <v>1253</v>
      </c>
      <c r="D620" s="339" t="s">
        <v>1683</v>
      </c>
      <c r="E620" s="340">
        <v>46022</v>
      </c>
    </row>
    <row r="621" spans="1:5" ht="15" x14ac:dyDescent="0.25">
      <c r="A621" s="339" t="s">
        <v>961</v>
      </c>
      <c r="B621" s="339" t="s">
        <v>1296</v>
      </c>
      <c r="C621" s="339" t="s">
        <v>1253</v>
      </c>
      <c r="D621" s="339" t="s">
        <v>1684</v>
      </c>
      <c r="E621" s="340">
        <v>46022</v>
      </c>
    </row>
    <row r="622" spans="1:5" ht="15" x14ac:dyDescent="0.25">
      <c r="A622" s="339" t="s">
        <v>962</v>
      </c>
      <c r="B622" s="339" t="s">
        <v>1296</v>
      </c>
      <c r="C622" s="339" t="s">
        <v>1269</v>
      </c>
      <c r="D622" s="339" t="s">
        <v>963</v>
      </c>
      <c r="E622" s="340">
        <v>45838</v>
      </c>
    </row>
    <row r="623" spans="1:5" ht="15" x14ac:dyDescent="0.25">
      <c r="A623" s="339" t="s">
        <v>964</v>
      </c>
      <c r="B623" s="339" t="s">
        <v>1301</v>
      </c>
      <c r="C623" s="339" t="s">
        <v>1253</v>
      </c>
      <c r="D623" s="339" t="s">
        <v>1685</v>
      </c>
      <c r="E623" s="340">
        <v>45838</v>
      </c>
    </row>
    <row r="624" spans="1:5" ht="15" x14ac:dyDescent="0.25">
      <c r="A624" s="339" t="s">
        <v>965</v>
      </c>
      <c r="B624" s="339" t="s">
        <v>1322</v>
      </c>
      <c r="C624" s="339" t="s">
        <v>1260</v>
      </c>
      <c r="D624" s="339" t="s">
        <v>966</v>
      </c>
      <c r="E624" s="340">
        <v>46022</v>
      </c>
    </row>
    <row r="625" spans="1:5" ht="15" x14ac:dyDescent="0.25">
      <c r="A625" s="339" t="s">
        <v>967</v>
      </c>
      <c r="B625" s="339" t="s">
        <v>1403</v>
      </c>
      <c r="C625" s="339" t="s">
        <v>1269</v>
      </c>
      <c r="D625" s="339" t="s">
        <v>968</v>
      </c>
      <c r="E625" s="340">
        <v>46022</v>
      </c>
    </row>
    <row r="626" spans="1:5" ht="15" x14ac:dyDescent="0.25">
      <c r="A626" s="339" t="s">
        <v>969</v>
      </c>
      <c r="B626" s="339" t="s">
        <v>1403</v>
      </c>
      <c r="C626" s="339" t="s">
        <v>1256</v>
      </c>
      <c r="D626" s="339" t="s">
        <v>970</v>
      </c>
      <c r="E626" s="340">
        <v>45838</v>
      </c>
    </row>
    <row r="627" spans="1:5" ht="15" x14ac:dyDescent="0.25">
      <c r="A627" s="339" t="s">
        <v>971</v>
      </c>
      <c r="B627" s="339" t="s">
        <v>1403</v>
      </c>
      <c r="C627" s="339" t="s">
        <v>1276</v>
      </c>
      <c r="D627" s="339" t="s">
        <v>1686</v>
      </c>
      <c r="E627" s="340">
        <v>45838</v>
      </c>
    </row>
    <row r="628" spans="1:5" ht="15" x14ac:dyDescent="0.25">
      <c r="A628" s="339" t="s">
        <v>972</v>
      </c>
      <c r="B628" s="339" t="s">
        <v>1273</v>
      </c>
      <c r="C628" s="339" t="s">
        <v>1276</v>
      </c>
      <c r="D628" s="339" t="s">
        <v>1687</v>
      </c>
      <c r="E628" s="340">
        <v>45838</v>
      </c>
    </row>
    <row r="629" spans="1:5" ht="15" x14ac:dyDescent="0.25">
      <c r="A629" s="339" t="s">
        <v>973</v>
      </c>
      <c r="B629" s="339" t="s">
        <v>1264</v>
      </c>
      <c r="C629" s="339" t="s">
        <v>1256</v>
      </c>
      <c r="D629" s="339" t="s">
        <v>974</v>
      </c>
      <c r="E629" s="340">
        <v>45838</v>
      </c>
    </row>
    <row r="630" spans="1:5" ht="15" x14ac:dyDescent="0.25">
      <c r="A630" s="339" t="s">
        <v>975</v>
      </c>
      <c r="B630" s="339" t="s">
        <v>1301</v>
      </c>
      <c r="C630" s="339" t="s">
        <v>1270</v>
      </c>
      <c r="D630" s="339" t="s">
        <v>1688</v>
      </c>
      <c r="E630" s="340">
        <v>45838</v>
      </c>
    </row>
    <row r="631" spans="1:5" ht="15" x14ac:dyDescent="0.25">
      <c r="A631" s="339" t="s">
        <v>976</v>
      </c>
      <c r="B631" s="339" t="s">
        <v>1428</v>
      </c>
      <c r="C631" s="339" t="s">
        <v>1253</v>
      </c>
      <c r="D631" s="339" t="s">
        <v>1689</v>
      </c>
      <c r="E631" s="340">
        <v>45838</v>
      </c>
    </row>
    <row r="632" spans="1:5" ht="15" x14ac:dyDescent="0.25">
      <c r="A632" s="339" t="s">
        <v>977</v>
      </c>
      <c r="B632" s="339" t="s">
        <v>1690</v>
      </c>
      <c r="C632" s="339" t="s">
        <v>1288</v>
      </c>
      <c r="D632" s="339" t="s">
        <v>1691</v>
      </c>
      <c r="E632" s="340">
        <v>45838</v>
      </c>
    </row>
    <row r="633" spans="1:5" ht="15" x14ac:dyDescent="0.25">
      <c r="A633" s="339" t="s">
        <v>978</v>
      </c>
      <c r="B633" s="339" t="s">
        <v>1301</v>
      </c>
      <c r="C633" s="339" t="s">
        <v>1253</v>
      </c>
      <c r="D633" s="339" t="s">
        <v>1692</v>
      </c>
      <c r="E633" s="340">
        <v>45838</v>
      </c>
    </row>
    <row r="634" spans="1:5" ht="15" x14ac:dyDescent="0.25">
      <c r="A634" s="339" t="s">
        <v>979</v>
      </c>
      <c r="B634" s="339" t="s">
        <v>1258</v>
      </c>
      <c r="C634" s="339" t="s">
        <v>1269</v>
      </c>
      <c r="D634" s="339" t="s">
        <v>980</v>
      </c>
      <c r="E634" s="340">
        <v>45838</v>
      </c>
    </row>
    <row r="635" spans="1:5" ht="15" x14ac:dyDescent="0.25">
      <c r="A635" s="339" t="s">
        <v>981</v>
      </c>
      <c r="B635" s="339" t="s">
        <v>1268</v>
      </c>
      <c r="C635" s="339" t="s">
        <v>1253</v>
      </c>
      <c r="D635" s="339" t="s">
        <v>1693</v>
      </c>
      <c r="E635" s="340">
        <v>45838</v>
      </c>
    </row>
    <row r="636" spans="1:5" ht="15" x14ac:dyDescent="0.25">
      <c r="A636" s="339" t="s">
        <v>982</v>
      </c>
      <c r="B636" s="339" t="s">
        <v>1343</v>
      </c>
      <c r="C636" s="339" t="s">
        <v>1276</v>
      </c>
      <c r="D636" s="339" t="s">
        <v>1694</v>
      </c>
      <c r="E636" s="340">
        <v>45838</v>
      </c>
    </row>
    <row r="637" spans="1:5" ht="15" x14ac:dyDescent="0.25">
      <c r="A637" s="339" t="s">
        <v>983</v>
      </c>
      <c r="B637" s="339" t="s">
        <v>1345</v>
      </c>
      <c r="C637" s="339" t="s">
        <v>1288</v>
      </c>
      <c r="D637" s="339" t="s">
        <v>1695</v>
      </c>
      <c r="E637" s="340">
        <v>45838</v>
      </c>
    </row>
    <row r="638" spans="1:5" ht="15" x14ac:dyDescent="0.25">
      <c r="A638" s="339" t="s">
        <v>984</v>
      </c>
      <c r="B638" s="339" t="s">
        <v>1345</v>
      </c>
      <c r="C638" s="339" t="s">
        <v>1270</v>
      </c>
      <c r="D638" s="339" t="s">
        <v>1696</v>
      </c>
      <c r="E638" s="340">
        <v>45838</v>
      </c>
    </row>
    <row r="639" spans="1:5" ht="15" x14ac:dyDescent="0.25">
      <c r="A639" s="339" t="s">
        <v>985</v>
      </c>
      <c r="B639" s="339" t="s">
        <v>1345</v>
      </c>
      <c r="C639" s="339" t="s">
        <v>1409</v>
      </c>
      <c r="D639" s="339" t="s">
        <v>1697</v>
      </c>
      <c r="E639" s="340">
        <v>45838</v>
      </c>
    </row>
    <row r="640" spans="1:5" ht="15" x14ac:dyDescent="0.25">
      <c r="A640" s="339" t="s">
        <v>986</v>
      </c>
      <c r="B640" s="339" t="s">
        <v>1408</v>
      </c>
      <c r="C640" s="339" t="s">
        <v>1256</v>
      </c>
      <c r="D640" s="339" t="s">
        <v>987</v>
      </c>
      <c r="E640" s="340">
        <v>45838</v>
      </c>
    </row>
    <row r="641" spans="1:5" ht="15" x14ac:dyDescent="0.25">
      <c r="A641" s="339" t="s">
        <v>988</v>
      </c>
      <c r="B641" s="339" t="s">
        <v>1252</v>
      </c>
      <c r="C641" s="339" t="s">
        <v>1279</v>
      </c>
      <c r="D641" s="339" t="s">
        <v>1698</v>
      </c>
      <c r="E641" s="340">
        <v>45838</v>
      </c>
    </row>
    <row r="642" spans="1:5" ht="15" x14ac:dyDescent="0.25">
      <c r="A642" s="339" t="s">
        <v>989</v>
      </c>
      <c r="B642" s="339" t="s">
        <v>1252</v>
      </c>
      <c r="C642" s="339" t="s">
        <v>1256</v>
      </c>
      <c r="D642" s="339" t="s">
        <v>990</v>
      </c>
      <c r="E642" s="340">
        <v>45838</v>
      </c>
    </row>
    <row r="643" spans="1:5" ht="15" x14ac:dyDescent="0.25">
      <c r="A643" s="339" t="s">
        <v>991</v>
      </c>
      <c r="B643" s="339" t="s">
        <v>1322</v>
      </c>
      <c r="C643" s="339" t="s">
        <v>1256</v>
      </c>
      <c r="D643" s="339" t="s">
        <v>992</v>
      </c>
      <c r="E643" s="340">
        <v>45838</v>
      </c>
    </row>
    <row r="644" spans="1:5" ht="15" x14ac:dyDescent="0.25">
      <c r="A644" s="339" t="s">
        <v>993</v>
      </c>
      <c r="B644" s="339" t="s">
        <v>1336</v>
      </c>
      <c r="C644" s="339" t="s">
        <v>1253</v>
      </c>
      <c r="D644" s="339" t="s">
        <v>1699</v>
      </c>
      <c r="E644" s="340">
        <v>45838</v>
      </c>
    </row>
    <row r="645" spans="1:5" ht="15" x14ac:dyDescent="0.25">
      <c r="A645" s="339" t="s">
        <v>994</v>
      </c>
      <c r="B645" s="339" t="s">
        <v>1322</v>
      </c>
      <c r="C645" s="339" t="s">
        <v>1253</v>
      </c>
      <c r="D645" s="339" t="s">
        <v>1700</v>
      </c>
      <c r="E645" s="340">
        <v>45838</v>
      </c>
    </row>
    <row r="646" spans="1:5" ht="15" x14ac:dyDescent="0.25">
      <c r="A646" s="339" t="s">
        <v>1231</v>
      </c>
      <c r="B646" s="339" t="s">
        <v>1264</v>
      </c>
      <c r="C646" s="339" t="s">
        <v>1253</v>
      </c>
      <c r="D646" s="339" t="s">
        <v>1701</v>
      </c>
      <c r="E646" s="340">
        <v>45838</v>
      </c>
    </row>
    <row r="647" spans="1:5" ht="15" x14ac:dyDescent="0.25">
      <c r="A647" s="339" t="s">
        <v>995</v>
      </c>
      <c r="B647" s="339" t="s">
        <v>1322</v>
      </c>
      <c r="C647" s="339" t="s">
        <v>1253</v>
      </c>
      <c r="D647" s="339" t="s">
        <v>1702</v>
      </c>
      <c r="E647" s="340">
        <v>45838</v>
      </c>
    </row>
    <row r="648" spans="1:5" ht="15" x14ac:dyDescent="0.25">
      <c r="A648" s="339" t="s">
        <v>996</v>
      </c>
      <c r="B648" s="339" t="s">
        <v>1344</v>
      </c>
      <c r="C648" s="339" t="s">
        <v>1572</v>
      </c>
      <c r="D648" s="339" t="s">
        <v>1703</v>
      </c>
      <c r="E648" s="340">
        <v>46022</v>
      </c>
    </row>
    <row r="649" spans="1:5" ht="15" x14ac:dyDescent="0.25">
      <c r="A649" s="339" t="s">
        <v>997</v>
      </c>
      <c r="B649" s="339" t="s">
        <v>1390</v>
      </c>
      <c r="C649" s="339" t="s">
        <v>1260</v>
      </c>
      <c r="D649" s="339" t="s">
        <v>998</v>
      </c>
      <c r="E649" s="340">
        <v>45838</v>
      </c>
    </row>
    <row r="650" spans="1:5" ht="15" x14ac:dyDescent="0.25">
      <c r="A650" s="339" t="s">
        <v>999</v>
      </c>
      <c r="B650" s="339" t="s">
        <v>1428</v>
      </c>
      <c r="C650" s="339" t="s">
        <v>1288</v>
      </c>
      <c r="D650" s="339" t="s">
        <v>1704</v>
      </c>
      <c r="E650" s="340">
        <v>45838</v>
      </c>
    </row>
    <row r="651" spans="1:5" ht="15" x14ac:dyDescent="0.25">
      <c r="A651" s="339" t="s">
        <v>1000</v>
      </c>
      <c r="B651" s="339" t="s">
        <v>1428</v>
      </c>
      <c r="C651" s="339" t="s">
        <v>1276</v>
      </c>
      <c r="D651" s="339" t="s">
        <v>1705</v>
      </c>
      <c r="E651" s="340">
        <v>45838</v>
      </c>
    </row>
    <row r="652" spans="1:5" ht="15" x14ac:dyDescent="0.25">
      <c r="A652" s="339" t="s">
        <v>1001</v>
      </c>
      <c r="B652" s="339" t="s">
        <v>1339</v>
      </c>
      <c r="C652" s="339" t="s">
        <v>1260</v>
      </c>
      <c r="D652" s="339" t="s">
        <v>1002</v>
      </c>
      <c r="E652" s="340">
        <v>46022</v>
      </c>
    </row>
    <row r="653" spans="1:5" ht="15" x14ac:dyDescent="0.25">
      <c r="A653" s="339" t="s">
        <v>1003</v>
      </c>
      <c r="B653" s="339" t="s">
        <v>1339</v>
      </c>
      <c r="C653" s="339" t="s">
        <v>1276</v>
      </c>
      <c r="D653" s="339" t="s">
        <v>1706</v>
      </c>
      <c r="E653" s="340">
        <v>45838</v>
      </c>
    </row>
    <row r="654" spans="1:5" ht="15" x14ac:dyDescent="0.25">
      <c r="A654" s="339" t="s">
        <v>1004</v>
      </c>
      <c r="B654" s="339" t="s">
        <v>1509</v>
      </c>
      <c r="C654" s="339" t="s">
        <v>1288</v>
      </c>
      <c r="D654" s="339" t="s">
        <v>1707</v>
      </c>
      <c r="E654" s="340">
        <v>45838</v>
      </c>
    </row>
    <row r="655" spans="1:5" ht="15" x14ac:dyDescent="0.25">
      <c r="A655" s="339" t="s">
        <v>1005</v>
      </c>
      <c r="B655" s="339" t="s">
        <v>1344</v>
      </c>
      <c r="C655" s="339" t="s">
        <v>1270</v>
      </c>
      <c r="D655" s="339" t="s">
        <v>1708</v>
      </c>
      <c r="E655" s="340">
        <v>45838</v>
      </c>
    </row>
    <row r="656" spans="1:5" ht="15" x14ac:dyDescent="0.25">
      <c r="A656" s="339" t="s">
        <v>1006</v>
      </c>
      <c r="B656" s="339" t="s">
        <v>1428</v>
      </c>
      <c r="C656" s="339" t="s">
        <v>1709</v>
      </c>
      <c r="D656" s="339" t="s">
        <v>1710</v>
      </c>
      <c r="E656" s="340">
        <v>45838</v>
      </c>
    </row>
    <row r="657" spans="1:5" ht="15" x14ac:dyDescent="0.25">
      <c r="A657" s="339" t="s">
        <v>1007</v>
      </c>
      <c r="B657" s="339" t="s">
        <v>1296</v>
      </c>
      <c r="C657" s="339" t="s">
        <v>1253</v>
      </c>
      <c r="D657" s="339" t="s">
        <v>1711</v>
      </c>
      <c r="E657" s="340">
        <v>45838</v>
      </c>
    </row>
    <row r="658" spans="1:5" ht="15" x14ac:dyDescent="0.25">
      <c r="A658" s="339" t="s">
        <v>1008</v>
      </c>
      <c r="B658" s="339" t="s">
        <v>1268</v>
      </c>
      <c r="C658" s="339" t="s">
        <v>1270</v>
      </c>
      <c r="D658" s="339" t="s">
        <v>1712</v>
      </c>
      <c r="E658" s="340">
        <v>45838</v>
      </c>
    </row>
    <row r="659" spans="1:5" ht="15" x14ac:dyDescent="0.25">
      <c r="A659" s="339" t="s">
        <v>1009</v>
      </c>
      <c r="B659" s="339" t="s">
        <v>1408</v>
      </c>
      <c r="C659" s="339" t="s">
        <v>1284</v>
      </c>
      <c r="D659" s="339" t="s">
        <v>1713</v>
      </c>
      <c r="E659" s="340">
        <v>45838</v>
      </c>
    </row>
    <row r="660" spans="1:5" ht="15" x14ac:dyDescent="0.25">
      <c r="A660" s="339" t="s">
        <v>1010</v>
      </c>
      <c r="B660" s="339" t="s">
        <v>1408</v>
      </c>
      <c r="C660" s="339" t="s">
        <v>1256</v>
      </c>
      <c r="D660" s="339" t="s">
        <v>1011</v>
      </c>
      <c r="E660" s="340">
        <v>45838</v>
      </c>
    </row>
    <row r="661" spans="1:5" ht="15" x14ac:dyDescent="0.25">
      <c r="A661" s="339" t="s">
        <v>1012</v>
      </c>
      <c r="B661" s="339" t="s">
        <v>1344</v>
      </c>
      <c r="C661" s="339" t="s">
        <v>1284</v>
      </c>
      <c r="D661" s="339" t="s">
        <v>1714</v>
      </c>
      <c r="E661" s="340">
        <v>45838</v>
      </c>
    </row>
    <row r="662" spans="1:5" ht="15" x14ac:dyDescent="0.25">
      <c r="A662" s="339" t="s">
        <v>1013</v>
      </c>
      <c r="B662" s="339" t="s">
        <v>1344</v>
      </c>
      <c r="C662" s="339" t="s">
        <v>1256</v>
      </c>
      <c r="D662" s="339" t="s">
        <v>1014</v>
      </c>
      <c r="E662" s="340">
        <v>45838</v>
      </c>
    </row>
    <row r="663" spans="1:5" ht="15" x14ac:dyDescent="0.25">
      <c r="A663" s="339" t="s">
        <v>1224</v>
      </c>
      <c r="B663" s="339" t="s">
        <v>1344</v>
      </c>
      <c r="C663" s="339" t="s">
        <v>1276</v>
      </c>
      <c r="D663" s="339" t="s">
        <v>1715</v>
      </c>
      <c r="E663" s="340">
        <v>45838</v>
      </c>
    </row>
    <row r="664" spans="1:5" ht="15" x14ac:dyDescent="0.25">
      <c r="A664" s="339" t="s">
        <v>1015</v>
      </c>
      <c r="B664" s="339" t="s">
        <v>1258</v>
      </c>
      <c r="C664" s="339" t="s">
        <v>1269</v>
      </c>
      <c r="D664" s="339" t="s">
        <v>1016</v>
      </c>
      <c r="E664" s="340">
        <v>45838</v>
      </c>
    </row>
    <row r="665" spans="1:5" ht="15" x14ac:dyDescent="0.25">
      <c r="A665" s="339" t="s">
        <v>1017</v>
      </c>
      <c r="B665" s="339" t="s">
        <v>1258</v>
      </c>
      <c r="C665" s="339" t="s">
        <v>1284</v>
      </c>
      <c r="D665" s="339" t="s">
        <v>1716</v>
      </c>
      <c r="E665" s="340">
        <v>45838</v>
      </c>
    </row>
    <row r="666" spans="1:5" ht="15" x14ac:dyDescent="0.25">
      <c r="A666" s="339" t="s">
        <v>1018</v>
      </c>
      <c r="B666" s="339" t="s">
        <v>1258</v>
      </c>
      <c r="C666" s="339" t="s">
        <v>1256</v>
      </c>
      <c r="D666" s="339" t="s">
        <v>1019</v>
      </c>
      <c r="E666" s="340">
        <v>45838</v>
      </c>
    </row>
    <row r="667" spans="1:5" ht="15" x14ac:dyDescent="0.25">
      <c r="A667" s="339" t="s">
        <v>1020</v>
      </c>
      <c r="B667" s="339" t="s">
        <v>1302</v>
      </c>
      <c r="C667" s="339" t="s">
        <v>1279</v>
      </c>
      <c r="D667" s="339" t="s">
        <v>1717</v>
      </c>
      <c r="E667" s="340">
        <v>45808</v>
      </c>
    </row>
    <row r="668" spans="1:5" ht="15" x14ac:dyDescent="0.25">
      <c r="A668" s="339" t="s">
        <v>1021</v>
      </c>
      <c r="B668" s="339" t="s">
        <v>1302</v>
      </c>
      <c r="C668" s="339" t="s">
        <v>1309</v>
      </c>
      <c r="D668" s="339" t="s">
        <v>1718</v>
      </c>
      <c r="E668" s="340">
        <v>45838</v>
      </c>
    </row>
    <row r="669" spans="1:5" ht="15" x14ac:dyDescent="0.25">
      <c r="A669" s="339" t="s">
        <v>1022</v>
      </c>
      <c r="B669" s="339" t="s">
        <v>1296</v>
      </c>
      <c r="C669" s="339" t="s">
        <v>1270</v>
      </c>
      <c r="D669" s="339" t="s">
        <v>1719</v>
      </c>
      <c r="E669" s="340">
        <v>45838</v>
      </c>
    </row>
    <row r="670" spans="1:5" ht="15" x14ac:dyDescent="0.25">
      <c r="A670" s="339" t="s">
        <v>1023</v>
      </c>
      <c r="B670" s="339" t="s">
        <v>1334</v>
      </c>
      <c r="C670" s="339" t="s">
        <v>1409</v>
      </c>
      <c r="D670" s="339" t="s">
        <v>1720</v>
      </c>
      <c r="E670" s="340">
        <v>45838</v>
      </c>
    </row>
    <row r="671" spans="1:5" ht="15" x14ac:dyDescent="0.25">
      <c r="A671" s="339" t="s">
        <v>1024</v>
      </c>
      <c r="B671" s="339" t="s">
        <v>1296</v>
      </c>
      <c r="C671" s="339" t="s">
        <v>1253</v>
      </c>
      <c r="D671" s="339" t="s">
        <v>1721</v>
      </c>
      <c r="E671" s="340">
        <v>45838</v>
      </c>
    </row>
    <row r="672" spans="1:5" ht="15" x14ac:dyDescent="0.25">
      <c r="A672" s="339" t="s">
        <v>1025</v>
      </c>
      <c r="B672" s="339" t="s">
        <v>1547</v>
      </c>
      <c r="C672" s="339" t="s">
        <v>1288</v>
      </c>
      <c r="D672" s="339" t="s">
        <v>1722</v>
      </c>
      <c r="E672" s="340">
        <v>45838</v>
      </c>
    </row>
    <row r="673" spans="1:5" ht="15" x14ac:dyDescent="0.25">
      <c r="A673" s="339" t="s">
        <v>1026</v>
      </c>
      <c r="B673" s="339" t="s">
        <v>1344</v>
      </c>
      <c r="C673" s="339" t="s">
        <v>1270</v>
      </c>
      <c r="D673" s="339" t="s">
        <v>1723</v>
      </c>
      <c r="E673" s="340">
        <v>45838</v>
      </c>
    </row>
    <row r="674" spans="1:5" ht="15" x14ac:dyDescent="0.25">
      <c r="A674" s="339" t="s">
        <v>1027</v>
      </c>
      <c r="B674" s="339" t="s">
        <v>1342</v>
      </c>
      <c r="C674" s="339" t="s">
        <v>1315</v>
      </c>
      <c r="D674" s="339" t="s">
        <v>1724</v>
      </c>
      <c r="E674" s="340">
        <v>45838</v>
      </c>
    </row>
    <row r="675" spans="1:5" ht="15" x14ac:dyDescent="0.25">
      <c r="A675" s="339" t="s">
        <v>1028</v>
      </c>
      <c r="B675" s="339" t="s">
        <v>1302</v>
      </c>
      <c r="C675" s="339" t="s">
        <v>1279</v>
      </c>
      <c r="D675" s="339" t="s">
        <v>1725</v>
      </c>
      <c r="E675" s="340">
        <v>45777</v>
      </c>
    </row>
    <row r="676" spans="1:5" ht="15" x14ac:dyDescent="0.25">
      <c r="A676" s="339" t="s">
        <v>1029</v>
      </c>
      <c r="B676" s="339" t="s">
        <v>1445</v>
      </c>
      <c r="C676" s="339" t="s">
        <v>1288</v>
      </c>
      <c r="D676" s="339" t="s">
        <v>1726</v>
      </c>
      <c r="E676" s="340">
        <v>45838</v>
      </c>
    </row>
    <row r="677" spans="1:5" ht="15" x14ac:dyDescent="0.25">
      <c r="A677" s="339" t="s">
        <v>1030</v>
      </c>
      <c r="B677" s="339" t="s">
        <v>1412</v>
      </c>
      <c r="C677" s="339" t="s">
        <v>1256</v>
      </c>
      <c r="D677" s="339" t="s">
        <v>1031</v>
      </c>
      <c r="E677" s="340">
        <v>45838</v>
      </c>
    </row>
    <row r="678" spans="1:5" ht="15" x14ac:dyDescent="0.25">
      <c r="A678" s="339" t="s">
        <v>1032</v>
      </c>
      <c r="B678" s="339" t="s">
        <v>1252</v>
      </c>
      <c r="C678" s="339" t="s">
        <v>1253</v>
      </c>
      <c r="D678" s="339" t="s">
        <v>1727</v>
      </c>
      <c r="E678" s="340">
        <v>45838</v>
      </c>
    </row>
    <row r="679" spans="1:5" ht="15" x14ac:dyDescent="0.25">
      <c r="A679" s="339" t="s">
        <v>1033</v>
      </c>
      <c r="B679" s="339" t="s">
        <v>1445</v>
      </c>
      <c r="C679" s="339" t="s">
        <v>1276</v>
      </c>
      <c r="D679" s="339" t="s">
        <v>1728</v>
      </c>
      <c r="E679" s="340">
        <v>45838</v>
      </c>
    </row>
    <row r="680" spans="1:5" ht="15" x14ac:dyDescent="0.25">
      <c r="A680" s="339" t="s">
        <v>1034</v>
      </c>
      <c r="B680" s="339" t="s">
        <v>1296</v>
      </c>
      <c r="C680" s="339" t="s">
        <v>1270</v>
      </c>
      <c r="D680" s="339" t="s">
        <v>1729</v>
      </c>
      <c r="E680" s="340">
        <v>45838</v>
      </c>
    </row>
    <row r="681" spans="1:5" ht="15" x14ac:dyDescent="0.25">
      <c r="A681" s="339" t="s">
        <v>1035</v>
      </c>
      <c r="B681" s="339" t="s">
        <v>1296</v>
      </c>
      <c r="C681" s="339" t="s">
        <v>1279</v>
      </c>
      <c r="D681" s="339" t="s">
        <v>1730</v>
      </c>
      <c r="E681" s="340">
        <v>45838</v>
      </c>
    </row>
    <row r="682" spans="1:5" ht="15" x14ac:dyDescent="0.25">
      <c r="A682" s="339" t="s">
        <v>1036</v>
      </c>
      <c r="B682" s="339" t="s">
        <v>1296</v>
      </c>
      <c r="C682" s="339" t="s">
        <v>1253</v>
      </c>
      <c r="D682" s="339" t="s">
        <v>1731</v>
      </c>
      <c r="E682" s="340">
        <v>45838</v>
      </c>
    </row>
    <row r="683" spans="1:5" ht="15" x14ac:dyDescent="0.25">
      <c r="A683" s="339" t="s">
        <v>1037</v>
      </c>
      <c r="B683" s="339" t="s">
        <v>1322</v>
      </c>
      <c r="C683" s="339" t="s">
        <v>1256</v>
      </c>
      <c r="D683" s="339" t="s">
        <v>1038</v>
      </c>
      <c r="E683" s="340">
        <v>45838</v>
      </c>
    </row>
    <row r="684" spans="1:5" ht="15" x14ac:dyDescent="0.25">
      <c r="A684" s="339" t="s">
        <v>1039</v>
      </c>
      <c r="B684" s="339" t="s">
        <v>1322</v>
      </c>
      <c r="C684" s="339" t="s">
        <v>1253</v>
      </c>
      <c r="D684" s="339" t="s">
        <v>1732</v>
      </c>
      <c r="E684" s="340">
        <v>45838</v>
      </c>
    </row>
    <row r="685" spans="1:5" ht="15" x14ac:dyDescent="0.25">
      <c r="A685" s="339" t="s">
        <v>1040</v>
      </c>
      <c r="B685" s="339" t="s">
        <v>1278</v>
      </c>
      <c r="C685" s="339" t="s">
        <v>1260</v>
      </c>
      <c r="D685" s="339" t="s">
        <v>1041</v>
      </c>
      <c r="E685" s="340">
        <v>46022</v>
      </c>
    </row>
    <row r="686" spans="1:5" ht="15" x14ac:dyDescent="0.25">
      <c r="A686" s="339" t="s">
        <v>1042</v>
      </c>
      <c r="B686" s="339" t="s">
        <v>1258</v>
      </c>
      <c r="C686" s="339" t="s">
        <v>1269</v>
      </c>
      <c r="D686" s="339" t="s">
        <v>1043</v>
      </c>
      <c r="E686" s="340">
        <v>45838</v>
      </c>
    </row>
    <row r="687" spans="1:5" ht="15" x14ac:dyDescent="0.25">
      <c r="A687" s="339" t="s">
        <v>1044</v>
      </c>
      <c r="B687" s="339" t="s">
        <v>1258</v>
      </c>
      <c r="C687" s="339" t="s">
        <v>1256</v>
      </c>
      <c r="D687" s="339" t="s">
        <v>1045</v>
      </c>
      <c r="E687" s="340">
        <v>45838</v>
      </c>
    </row>
    <row r="688" spans="1:5" ht="15" x14ac:dyDescent="0.25">
      <c r="A688" s="339" t="s">
        <v>1046</v>
      </c>
      <c r="B688" s="339" t="s">
        <v>1322</v>
      </c>
      <c r="C688" s="339" t="s">
        <v>1260</v>
      </c>
      <c r="D688" s="339" t="s">
        <v>1047</v>
      </c>
      <c r="E688" s="340">
        <v>45838</v>
      </c>
    </row>
    <row r="689" spans="1:5" ht="15" x14ac:dyDescent="0.25">
      <c r="A689" s="339" t="s">
        <v>1048</v>
      </c>
      <c r="B689" s="339" t="s">
        <v>1287</v>
      </c>
      <c r="C689" s="339" t="s">
        <v>1260</v>
      </c>
      <c r="D689" s="339" t="s">
        <v>1049</v>
      </c>
      <c r="E689" s="340">
        <v>46022</v>
      </c>
    </row>
    <row r="690" spans="1:5" ht="15" x14ac:dyDescent="0.25">
      <c r="A690" s="339" t="s">
        <v>1050</v>
      </c>
      <c r="B690" s="339" t="s">
        <v>1387</v>
      </c>
      <c r="C690" s="339" t="s">
        <v>1269</v>
      </c>
      <c r="D690" s="339" t="s">
        <v>1051</v>
      </c>
      <c r="E690" s="340">
        <v>45838</v>
      </c>
    </row>
    <row r="691" spans="1:5" ht="15" x14ac:dyDescent="0.25">
      <c r="A691" s="339" t="s">
        <v>1052</v>
      </c>
      <c r="B691" s="339" t="s">
        <v>1403</v>
      </c>
      <c r="C691" s="339" t="s">
        <v>1256</v>
      </c>
      <c r="D691" s="339" t="s">
        <v>1053</v>
      </c>
      <c r="E691" s="340">
        <v>45838</v>
      </c>
    </row>
    <row r="692" spans="1:5" ht="15" x14ac:dyDescent="0.25">
      <c r="A692" s="339" t="s">
        <v>1054</v>
      </c>
      <c r="B692" s="339" t="s">
        <v>1322</v>
      </c>
      <c r="C692" s="339" t="s">
        <v>1256</v>
      </c>
      <c r="D692" s="339" t="s">
        <v>1055</v>
      </c>
      <c r="E692" s="340">
        <v>45838</v>
      </c>
    </row>
    <row r="693" spans="1:5" ht="15" x14ac:dyDescent="0.25">
      <c r="A693" s="339" t="s">
        <v>1056</v>
      </c>
      <c r="B693" s="339" t="s">
        <v>1342</v>
      </c>
      <c r="C693" s="339" t="s">
        <v>1256</v>
      </c>
      <c r="D693" s="339" t="s">
        <v>1057</v>
      </c>
      <c r="E693" s="340">
        <v>45838</v>
      </c>
    </row>
    <row r="694" spans="1:5" ht="15" x14ac:dyDescent="0.25">
      <c r="A694" s="339" t="s">
        <v>1058</v>
      </c>
      <c r="B694" s="339" t="s">
        <v>1296</v>
      </c>
      <c r="C694" s="339" t="s">
        <v>1279</v>
      </c>
      <c r="D694" s="339" t="s">
        <v>1733</v>
      </c>
      <c r="E694" s="340">
        <v>45838</v>
      </c>
    </row>
    <row r="695" spans="1:5" ht="15" x14ac:dyDescent="0.25">
      <c r="A695" s="339" t="s">
        <v>1059</v>
      </c>
      <c r="B695" s="339" t="s">
        <v>1513</v>
      </c>
      <c r="C695" s="339" t="s">
        <v>1256</v>
      </c>
      <c r="D695" s="339" t="s">
        <v>1060</v>
      </c>
      <c r="E695" s="340">
        <v>45838</v>
      </c>
    </row>
    <row r="696" spans="1:5" ht="15" x14ac:dyDescent="0.25">
      <c r="A696" s="339" t="s">
        <v>1061</v>
      </c>
      <c r="B696" s="339" t="s">
        <v>1266</v>
      </c>
      <c r="C696" s="339" t="s">
        <v>1256</v>
      </c>
      <c r="D696" s="339" t="s">
        <v>1062</v>
      </c>
      <c r="E696" s="340">
        <v>45838</v>
      </c>
    </row>
    <row r="697" spans="1:5" ht="15" x14ac:dyDescent="0.25">
      <c r="A697" s="339" t="s">
        <v>1239</v>
      </c>
      <c r="B697" s="339" t="s">
        <v>1268</v>
      </c>
      <c r="C697" s="339" t="s">
        <v>1256</v>
      </c>
      <c r="D697" s="339" t="s">
        <v>1247</v>
      </c>
      <c r="E697" s="340">
        <v>45869</v>
      </c>
    </row>
    <row r="698" spans="1:5" ht="15" x14ac:dyDescent="0.25">
      <c r="A698" s="339" t="s">
        <v>1063</v>
      </c>
      <c r="B698" s="339" t="s">
        <v>1461</v>
      </c>
      <c r="C698" s="339" t="s">
        <v>1256</v>
      </c>
      <c r="D698" s="339" t="s">
        <v>1064</v>
      </c>
      <c r="E698" s="340">
        <v>45838</v>
      </c>
    </row>
    <row r="699" spans="1:5" ht="15" x14ac:dyDescent="0.25">
      <c r="A699" s="339" t="s">
        <v>1065</v>
      </c>
      <c r="B699" s="339" t="s">
        <v>1273</v>
      </c>
      <c r="C699" s="339" t="s">
        <v>1256</v>
      </c>
      <c r="D699" s="339" t="s">
        <v>1066</v>
      </c>
      <c r="E699" s="340">
        <v>45838</v>
      </c>
    </row>
    <row r="700" spans="1:5" ht="15" x14ac:dyDescent="0.25">
      <c r="A700" s="339" t="s">
        <v>1067</v>
      </c>
      <c r="B700" s="339" t="s">
        <v>1252</v>
      </c>
      <c r="C700" s="339" t="s">
        <v>1276</v>
      </c>
      <c r="D700" s="339" t="s">
        <v>1734</v>
      </c>
      <c r="E700" s="340">
        <v>45838</v>
      </c>
    </row>
    <row r="701" spans="1:5" ht="15" x14ac:dyDescent="0.25">
      <c r="A701" s="339" t="s">
        <v>1068</v>
      </c>
      <c r="B701" s="339" t="s">
        <v>1262</v>
      </c>
      <c r="C701" s="339" t="s">
        <v>1256</v>
      </c>
      <c r="D701" s="339" t="s">
        <v>1069</v>
      </c>
      <c r="E701" s="340">
        <v>45838</v>
      </c>
    </row>
    <row r="702" spans="1:5" ht="15" x14ac:dyDescent="0.25">
      <c r="A702" s="339" t="s">
        <v>1070</v>
      </c>
      <c r="B702" s="339" t="s">
        <v>1408</v>
      </c>
      <c r="C702" s="339" t="s">
        <v>1276</v>
      </c>
      <c r="D702" s="339" t="s">
        <v>1735</v>
      </c>
      <c r="E702" s="340">
        <v>45838</v>
      </c>
    </row>
    <row r="703" spans="1:5" ht="15" x14ac:dyDescent="0.25">
      <c r="A703" s="339" t="s">
        <v>1071</v>
      </c>
      <c r="B703" s="339" t="s">
        <v>1273</v>
      </c>
      <c r="C703" s="339" t="s">
        <v>1253</v>
      </c>
      <c r="D703" s="339" t="s">
        <v>1736</v>
      </c>
      <c r="E703" s="340">
        <v>45838</v>
      </c>
    </row>
    <row r="704" spans="1:5" ht="15" x14ac:dyDescent="0.25">
      <c r="A704" s="339" t="s">
        <v>1072</v>
      </c>
      <c r="B704" s="339" t="s">
        <v>1273</v>
      </c>
      <c r="C704" s="339" t="s">
        <v>1270</v>
      </c>
      <c r="D704" s="339" t="s">
        <v>1737</v>
      </c>
      <c r="E704" s="340">
        <v>46022</v>
      </c>
    </row>
    <row r="705" spans="1:5" ht="15" x14ac:dyDescent="0.25">
      <c r="A705" s="339" t="s">
        <v>1073</v>
      </c>
      <c r="B705" s="339" t="s">
        <v>1273</v>
      </c>
      <c r="C705" s="339" t="s">
        <v>1369</v>
      </c>
      <c r="D705" s="339" t="s">
        <v>1738</v>
      </c>
      <c r="E705" s="340">
        <v>45838</v>
      </c>
    </row>
    <row r="706" spans="1:5" ht="15" x14ac:dyDescent="0.25">
      <c r="A706" s="339" t="s">
        <v>1074</v>
      </c>
      <c r="B706" s="339" t="s">
        <v>1281</v>
      </c>
      <c r="C706" s="339" t="s">
        <v>1276</v>
      </c>
      <c r="D706" s="339" t="s">
        <v>1739</v>
      </c>
      <c r="E706" s="340">
        <v>45838</v>
      </c>
    </row>
    <row r="707" spans="1:5" ht="15" x14ac:dyDescent="0.25">
      <c r="A707" s="339" t="s">
        <v>1075</v>
      </c>
      <c r="B707" s="339" t="s">
        <v>1293</v>
      </c>
      <c r="C707" s="339" t="s">
        <v>1256</v>
      </c>
      <c r="D707" s="339" t="s">
        <v>1076</v>
      </c>
      <c r="E707" s="340">
        <v>45838</v>
      </c>
    </row>
    <row r="708" spans="1:5" ht="15" x14ac:dyDescent="0.25">
      <c r="A708" s="339" t="s">
        <v>1077</v>
      </c>
      <c r="B708" s="339" t="s">
        <v>1408</v>
      </c>
      <c r="C708" s="339" t="s">
        <v>1269</v>
      </c>
      <c r="D708" s="339" t="s">
        <v>1078</v>
      </c>
      <c r="E708" s="340">
        <v>45838</v>
      </c>
    </row>
    <row r="709" spans="1:5" ht="15" x14ac:dyDescent="0.25">
      <c r="A709" s="339" t="s">
        <v>1079</v>
      </c>
      <c r="B709" s="339" t="s">
        <v>1740</v>
      </c>
      <c r="C709" s="339" t="s">
        <v>1288</v>
      </c>
      <c r="D709" s="339" t="s">
        <v>1741</v>
      </c>
      <c r="E709" s="340">
        <v>45838</v>
      </c>
    </row>
    <row r="710" spans="1:5" ht="15" x14ac:dyDescent="0.25">
      <c r="A710" s="339" t="s">
        <v>1080</v>
      </c>
      <c r="B710" s="339" t="s">
        <v>1740</v>
      </c>
      <c r="C710" s="339" t="s">
        <v>1256</v>
      </c>
      <c r="D710" s="339" t="s">
        <v>1081</v>
      </c>
      <c r="E710" s="340">
        <v>45838</v>
      </c>
    </row>
    <row r="711" spans="1:5" ht="15" x14ac:dyDescent="0.25">
      <c r="A711" s="339" t="s">
        <v>1082</v>
      </c>
      <c r="B711" s="339" t="s">
        <v>1334</v>
      </c>
      <c r="C711" s="339" t="s">
        <v>1256</v>
      </c>
      <c r="D711" s="339" t="s">
        <v>1083</v>
      </c>
      <c r="E711" s="340">
        <v>45838</v>
      </c>
    </row>
    <row r="712" spans="1:5" ht="15" x14ac:dyDescent="0.25">
      <c r="A712" s="339" t="s">
        <v>1084</v>
      </c>
      <c r="B712" s="339" t="s">
        <v>1322</v>
      </c>
      <c r="C712" s="339" t="s">
        <v>1279</v>
      </c>
      <c r="D712" s="339" t="s">
        <v>1742</v>
      </c>
      <c r="E712" s="340">
        <v>45838</v>
      </c>
    </row>
    <row r="713" spans="1:5" ht="15" x14ac:dyDescent="0.25">
      <c r="A713" s="339" t="s">
        <v>1085</v>
      </c>
      <c r="B713" s="339" t="s">
        <v>1252</v>
      </c>
      <c r="C713" s="339" t="s">
        <v>1256</v>
      </c>
      <c r="D713" s="339" t="s">
        <v>1086</v>
      </c>
      <c r="E713" s="340">
        <v>45838</v>
      </c>
    </row>
    <row r="714" spans="1:5" ht="15" x14ac:dyDescent="0.25">
      <c r="A714" s="339" t="s">
        <v>1087</v>
      </c>
      <c r="B714" s="339" t="s">
        <v>1252</v>
      </c>
      <c r="C714" s="339" t="s">
        <v>1253</v>
      </c>
      <c r="D714" s="339" t="s">
        <v>1743</v>
      </c>
      <c r="E714" s="340">
        <v>46022</v>
      </c>
    </row>
    <row r="715" spans="1:5" ht="15" x14ac:dyDescent="0.25">
      <c r="A715" s="339" t="s">
        <v>1088</v>
      </c>
      <c r="B715" s="339" t="s">
        <v>1374</v>
      </c>
      <c r="C715" s="339" t="s">
        <v>1256</v>
      </c>
      <c r="D715" s="339" t="s">
        <v>1089</v>
      </c>
      <c r="E715" s="340">
        <v>45838</v>
      </c>
    </row>
    <row r="716" spans="1:5" ht="15" x14ac:dyDescent="0.25">
      <c r="A716" s="339" t="s">
        <v>1090</v>
      </c>
      <c r="B716" s="339" t="s">
        <v>1374</v>
      </c>
      <c r="C716" s="339" t="s">
        <v>1253</v>
      </c>
      <c r="D716" s="339" t="s">
        <v>1744</v>
      </c>
      <c r="E716" s="340">
        <v>46022</v>
      </c>
    </row>
    <row r="717" spans="1:5" ht="15" x14ac:dyDescent="0.25">
      <c r="A717" s="339" t="s">
        <v>1091</v>
      </c>
      <c r="B717" s="339" t="s">
        <v>1287</v>
      </c>
      <c r="C717" s="339" t="s">
        <v>1269</v>
      </c>
      <c r="D717" s="339" t="s">
        <v>1092</v>
      </c>
      <c r="E717" s="340">
        <v>45838</v>
      </c>
    </row>
    <row r="718" spans="1:5" ht="15" x14ac:dyDescent="0.25">
      <c r="A718" s="339" t="s">
        <v>1093</v>
      </c>
      <c r="B718" s="339" t="s">
        <v>1287</v>
      </c>
      <c r="C718" s="339" t="s">
        <v>1256</v>
      </c>
      <c r="D718" s="339" t="s">
        <v>1094</v>
      </c>
      <c r="E718" s="340">
        <v>45961</v>
      </c>
    </row>
    <row r="719" spans="1:5" ht="15" x14ac:dyDescent="0.25">
      <c r="A719" s="339" t="s">
        <v>1095</v>
      </c>
      <c r="B719" s="339" t="s">
        <v>1287</v>
      </c>
      <c r="C719" s="339" t="s">
        <v>1253</v>
      </c>
      <c r="D719" s="339" t="s">
        <v>1745</v>
      </c>
      <c r="E719" s="340">
        <v>45838</v>
      </c>
    </row>
    <row r="720" spans="1:5" ht="15" x14ac:dyDescent="0.25">
      <c r="A720" s="339" t="s">
        <v>1096</v>
      </c>
      <c r="B720" s="339" t="s">
        <v>1268</v>
      </c>
      <c r="C720" s="339" t="s">
        <v>1253</v>
      </c>
      <c r="D720" s="339" t="s">
        <v>1746</v>
      </c>
      <c r="E720" s="340">
        <v>46022</v>
      </c>
    </row>
    <row r="721" spans="1:5" ht="15" x14ac:dyDescent="0.25">
      <c r="A721" s="339" t="s">
        <v>1097</v>
      </c>
      <c r="B721" s="339" t="s">
        <v>1268</v>
      </c>
      <c r="C721" s="339" t="s">
        <v>1270</v>
      </c>
      <c r="D721" s="339" t="s">
        <v>1747</v>
      </c>
      <c r="E721" s="340">
        <v>45838</v>
      </c>
    </row>
    <row r="722" spans="1:5" ht="15" x14ac:dyDescent="0.25">
      <c r="A722" s="339" t="s">
        <v>1098</v>
      </c>
      <c r="B722" s="339" t="s">
        <v>1274</v>
      </c>
      <c r="C722" s="339" t="s">
        <v>1276</v>
      </c>
      <c r="D722" s="339" t="s">
        <v>1748</v>
      </c>
      <c r="E722" s="340">
        <v>45838</v>
      </c>
    </row>
    <row r="723" spans="1:5" ht="15" x14ac:dyDescent="0.25">
      <c r="A723" s="339" t="s">
        <v>1099</v>
      </c>
      <c r="B723" s="339" t="s">
        <v>1264</v>
      </c>
      <c r="C723" s="339" t="s">
        <v>1253</v>
      </c>
      <c r="D723" s="339" t="s">
        <v>1749</v>
      </c>
      <c r="E723" s="340">
        <v>45838</v>
      </c>
    </row>
    <row r="724" spans="1:5" ht="15" x14ac:dyDescent="0.25">
      <c r="A724" s="339" t="s">
        <v>1100</v>
      </c>
      <c r="B724" s="339" t="s">
        <v>1408</v>
      </c>
      <c r="C724" s="339" t="s">
        <v>1253</v>
      </c>
      <c r="D724" s="339" t="s">
        <v>1750</v>
      </c>
      <c r="E724" s="340">
        <v>45838</v>
      </c>
    </row>
    <row r="725" spans="1:5" ht="15" x14ac:dyDescent="0.25">
      <c r="A725" s="339" t="s">
        <v>1101</v>
      </c>
      <c r="B725" s="339" t="s">
        <v>1278</v>
      </c>
      <c r="C725" s="339" t="s">
        <v>1256</v>
      </c>
      <c r="D725" s="339" t="s">
        <v>1102</v>
      </c>
      <c r="E725" s="340">
        <v>45838</v>
      </c>
    </row>
    <row r="726" spans="1:5" ht="15" x14ac:dyDescent="0.25">
      <c r="A726" s="339" t="s">
        <v>1103</v>
      </c>
      <c r="B726" s="339" t="s">
        <v>1278</v>
      </c>
      <c r="C726" s="339" t="s">
        <v>1253</v>
      </c>
      <c r="D726" s="339" t="s">
        <v>1751</v>
      </c>
      <c r="E726" s="340">
        <v>46022</v>
      </c>
    </row>
    <row r="727" spans="1:5" ht="15" x14ac:dyDescent="0.25">
      <c r="A727" s="339" t="s">
        <v>1104</v>
      </c>
      <c r="B727" s="339" t="s">
        <v>1278</v>
      </c>
      <c r="C727" s="339" t="s">
        <v>1253</v>
      </c>
      <c r="D727" s="339" t="s">
        <v>1752</v>
      </c>
      <c r="E727" s="340">
        <v>45838</v>
      </c>
    </row>
    <row r="728" spans="1:5" ht="15" x14ac:dyDescent="0.25">
      <c r="A728" s="339" t="s">
        <v>1105</v>
      </c>
      <c r="B728" s="339" t="s">
        <v>1278</v>
      </c>
      <c r="C728" s="339" t="s">
        <v>1311</v>
      </c>
      <c r="D728" s="339" t="s">
        <v>1753</v>
      </c>
      <c r="E728" s="340">
        <v>45838</v>
      </c>
    </row>
    <row r="729" spans="1:5" ht="15" x14ac:dyDescent="0.25">
      <c r="A729" s="339" t="s">
        <v>1106</v>
      </c>
      <c r="B729" s="339" t="s">
        <v>1278</v>
      </c>
      <c r="C729" s="339" t="s">
        <v>1288</v>
      </c>
      <c r="D729" s="339" t="s">
        <v>1754</v>
      </c>
      <c r="E729" s="340">
        <v>45838</v>
      </c>
    </row>
    <row r="730" spans="1:5" ht="15" x14ac:dyDescent="0.25">
      <c r="A730" s="339" t="s">
        <v>1107</v>
      </c>
      <c r="B730" s="339" t="s">
        <v>1252</v>
      </c>
      <c r="C730" s="339" t="s">
        <v>1253</v>
      </c>
      <c r="D730" s="339" t="s">
        <v>1755</v>
      </c>
      <c r="E730" s="340">
        <v>45838</v>
      </c>
    </row>
    <row r="731" spans="1:5" ht="15" x14ac:dyDescent="0.25">
      <c r="A731" s="339" t="s">
        <v>1108</v>
      </c>
      <c r="B731" s="339" t="s">
        <v>1509</v>
      </c>
      <c r="C731" s="339" t="s">
        <v>1260</v>
      </c>
      <c r="D731" s="339" t="s">
        <v>1109</v>
      </c>
      <c r="E731" s="340">
        <v>46022</v>
      </c>
    </row>
    <row r="732" spans="1:5" ht="15" x14ac:dyDescent="0.25">
      <c r="A732" s="339" t="s">
        <v>1232</v>
      </c>
      <c r="B732" s="339" t="s">
        <v>1258</v>
      </c>
      <c r="C732" s="339" t="s">
        <v>1256</v>
      </c>
      <c r="D732" s="339" t="s">
        <v>1246</v>
      </c>
      <c r="E732" s="340">
        <v>45838</v>
      </c>
    </row>
    <row r="733" spans="1:5" ht="15" x14ac:dyDescent="0.25">
      <c r="A733" s="339" t="s">
        <v>1110</v>
      </c>
      <c r="B733" s="339" t="s">
        <v>1268</v>
      </c>
      <c r="C733" s="339" t="s">
        <v>1270</v>
      </c>
      <c r="D733" s="339" t="s">
        <v>1756</v>
      </c>
      <c r="E733" s="340">
        <v>45838</v>
      </c>
    </row>
    <row r="734" spans="1:5" ht="15" x14ac:dyDescent="0.25">
      <c r="A734" s="339" t="s">
        <v>1111</v>
      </c>
      <c r="B734" s="339" t="s">
        <v>1259</v>
      </c>
      <c r="C734" s="339" t="s">
        <v>1260</v>
      </c>
      <c r="D734" s="339" t="s">
        <v>1112</v>
      </c>
      <c r="E734" s="341"/>
    </row>
    <row r="735" spans="1:5" ht="15" x14ac:dyDescent="0.25">
      <c r="A735" s="339" t="s">
        <v>1111</v>
      </c>
      <c r="B735" s="339" t="s">
        <v>1259</v>
      </c>
      <c r="C735" s="339" t="s">
        <v>1260</v>
      </c>
      <c r="D735" s="339" t="s">
        <v>1112</v>
      </c>
      <c r="E735" s="340">
        <v>45838</v>
      </c>
    </row>
    <row r="736" spans="1:5" x14ac:dyDescent="0.2">
      <c r="D736" s="55"/>
    </row>
  </sheetData>
  <sheetProtection algorithmName="SHA-512" hashValue="oFddWqHMep4CFg6qXI787nAugtpyrMs40oaOgSdXN+VeoWr3zGFLlc4y9IGmZhRJ623ywb+IfkXSu8WH0TOH1w==" saltValue="hvF6mahgDsCriBvKOg4rKQ==" spinCount="100000" sheet="1" objects="1" scenarios="1"/>
  <sortState xmlns:xlrd2="http://schemas.microsoft.com/office/spreadsheetml/2017/richdata2" ref="A2:E735">
    <sortCondition ref="A2:A735"/>
  </sortState>
  <phoneticPr fontId="78" type="noConversion"/>
  <conditionalFormatting sqref="A736:A1048576">
    <cfRule type="containsText" dxfId="0" priority="1" operator="containsText" text="relief assoc">
      <formula>NOT(ISERROR(SEARCH("relief assoc",A736)))</formula>
    </cfRule>
  </conditionalFormatting>
  <pageMargins left="0.7" right="0.7" top="0.75" bottom="0.75" header="0.3" footer="0.3"/>
  <ignoredErrors>
    <ignoredError sqref="D2:D7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SPDAFRTable</vt:lpstr>
      <vt:lpstr>Update Log</vt:lpstr>
      <vt:lpstr>entity lookup</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2026-01-30T21:18:29Z</cp:lastPrinted>
  <dcterms:created xsi:type="dcterms:W3CDTF">2002-06-07T14:46:06Z</dcterms:created>
  <dcterms:modified xsi:type="dcterms:W3CDTF">2026-02-17T21:05:41Z</dcterms:modified>
</cp:coreProperties>
</file>