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/>
  <mc:AlternateContent xmlns:mc="http://schemas.openxmlformats.org/markup-compatibility/2006">
    <mc:Choice Requires="x15">
      <x15ac:absPath xmlns:x15ac="http://schemas.microsoft.com/office/spreadsheetml/2010/11/ac" url="S:\SAD\LGSB\WEBSITE FILES\ACCOUNTING-FINANCIAL-REPORTING\Acctng-Reporting-Revised Website Files\AFR-Filing-Fee-Forms\"/>
    </mc:Choice>
  </mc:AlternateContent>
  <xr:revisionPtr revIDLastSave="0" documentId="13_ncr:1_{6C8CC495-8567-4485-A1B4-87036E683D93}" xr6:coauthVersionLast="34" xr6:coauthVersionMax="34" xr10:uidLastSave="{00000000-0000-0000-0000-000000000000}"/>
  <bookViews>
    <workbookView xWindow="32760" yWindow="32760" windowWidth="28800" windowHeight="14010" xr2:uid="{00000000-000D-0000-FFFF-FFFF00000000}"/>
  </bookViews>
  <sheets>
    <sheet name="Example" sheetId="1" r:id="rId1"/>
    <sheet name="OPEB Calc-2nd&amp;3rd Yr" sheetId="2" r:id="rId2"/>
  </sheets>
  <calcPr calcId="179017"/>
</workbook>
</file>

<file path=xl/calcChain.xml><?xml version="1.0" encoding="utf-8"?>
<calcChain xmlns="http://schemas.openxmlformats.org/spreadsheetml/2006/main">
  <c r="D25" i="2" l="1"/>
  <c r="E19" i="2" s="1"/>
  <c r="F21" i="2"/>
  <c r="E21" i="2"/>
  <c r="D18" i="2"/>
  <c r="E18" i="2" s="1"/>
  <c r="D15" i="2"/>
  <c r="E15" i="2"/>
  <c r="F15" i="2" s="1"/>
  <c r="D25" i="1"/>
  <c r="E19" i="1" s="1"/>
  <c r="F21" i="1"/>
  <c r="E21" i="1"/>
  <c r="D18" i="1"/>
  <c r="E18" i="1"/>
  <c r="F18" i="1" s="1"/>
  <c r="D15" i="1"/>
  <c r="E15" i="1"/>
  <c r="F15" i="1" s="1"/>
  <c r="E20" i="2" l="1"/>
  <c r="E24" i="2" s="1"/>
  <c r="E25" i="2" s="1"/>
  <c r="F19" i="2" s="1"/>
  <c r="E22" i="2"/>
  <c r="F18" i="2"/>
  <c r="E22" i="1"/>
  <c r="E20" i="1"/>
  <c r="E24" i="1"/>
  <c r="E25" i="1" s="1"/>
  <c r="F19" i="1" s="1"/>
  <c r="F22" i="1" l="1"/>
  <c r="F20" i="1"/>
  <c r="F24" i="1" s="1"/>
  <c r="F25" i="1" s="1"/>
  <c r="F20" i="2"/>
  <c r="F22" i="2"/>
  <c r="F24" i="2"/>
  <c r="F25" i="2" s="1"/>
</calcChain>
</file>

<file path=xl/sharedStrings.xml><?xml version="1.0" encoding="utf-8"?>
<sst xmlns="http://schemas.openxmlformats.org/spreadsheetml/2006/main" count="78" uniqueCount="35">
  <si>
    <t>EXAMPLE</t>
  </si>
  <si>
    <t>Source:  GASBS 45, para. 14 - 16 &amp; 205</t>
  </si>
  <si>
    <t>STEP 1</t>
  </si>
  <si>
    <t>Assumptions:    All yellow shaded areas in Step 1 must be completed. Input assumptions as indicated on actuarial valuation or alternative measurement method.</t>
  </si>
  <si>
    <t>Fiscal Year of Actuarial or Alternative Method calculation</t>
  </si>
  <si>
    <t xml:space="preserve">(Enter Year as 2XXX) </t>
  </si>
  <si>
    <t>ARC - June 30</t>
  </si>
  <si>
    <t xml:space="preserve">(Enter information) </t>
  </si>
  <si>
    <t xml:space="preserve">Amortization Factor:   </t>
  </si>
  <si>
    <t>FY</t>
  </si>
  <si>
    <t>STEP 2</t>
  </si>
  <si>
    <t>1st Year</t>
  </si>
  <si>
    <t>2nd Year</t>
  </si>
  <si>
    <t>3rd Year</t>
  </si>
  <si>
    <t>1.</t>
  </si>
  <si>
    <r>
      <t xml:space="preserve">2nd &amp; 3rd year automatic calculation of Annual Required Contribution (ARC) as of June 30
</t>
    </r>
    <r>
      <rPr>
        <sz val="9"/>
        <color indexed="8"/>
        <rFont val="Arial"/>
        <family val="2"/>
      </rPr>
      <t>(= prior year ARC x discount rate - see assumptions)</t>
    </r>
  </si>
  <si>
    <t>2.</t>
  </si>
  <si>
    <t>3.</t>
  </si>
  <si>
    <r>
      <t xml:space="preserve">2nd &amp; 3rd year auto calculation of Interest on Net OPEB Obligation
</t>
    </r>
    <r>
      <rPr>
        <sz val="9"/>
        <color indexed="8"/>
        <rFont val="Arial"/>
        <family val="2"/>
      </rPr>
      <t>(= prior year total OPEB Liability x investment rate of return - see assumptions)</t>
    </r>
  </si>
  <si>
    <t>4.</t>
  </si>
  <si>
    <r>
      <t xml:space="preserve">Amortization Factor </t>
    </r>
    <r>
      <rPr>
        <sz val="8"/>
        <color indexed="8"/>
        <rFont val="Arial"/>
        <family val="2"/>
      </rPr>
      <t>(see assumptions)</t>
    </r>
  </si>
  <si>
    <t>5.</t>
  </si>
  <si>
    <r>
      <t xml:space="preserve">2nd &amp; 3rd year auto calculation of ARC Adjustment
</t>
    </r>
    <r>
      <rPr>
        <sz val="9"/>
        <color indexed="8"/>
        <rFont val="Arial"/>
        <family val="2"/>
      </rPr>
      <t xml:space="preserve">(= prior year total OPEB Liability </t>
    </r>
    <r>
      <rPr>
        <sz val="9"/>
        <color indexed="8"/>
        <rFont val="Calibri"/>
        <family val="2"/>
      </rPr>
      <t>÷</t>
    </r>
    <r>
      <rPr>
        <sz val="9"/>
        <color indexed="8"/>
        <rFont val="Arial"/>
        <family val="2"/>
      </rPr>
      <t xml:space="preserve">  amortization factor)</t>
    </r>
  </si>
  <si>
    <t>6.</t>
  </si>
  <si>
    <r>
      <rPr>
        <b/>
        <u/>
        <sz val="10"/>
        <color indexed="60"/>
        <rFont val="Arial"/>
        <family val="2"/>
      </rPr>
      <t>Enter</t>
    </r>
    <r>
      <rPr>
        <b/>
        <sz val="10"/>
        <color indexed="60"/>
        <rFont val="Arial"/>
        <family val="2"/>
      </rPr>
      <t xml:space="preserve"> amount of Employer Contributions</t>
    </r>
  </si>
  <si>
    <t>7.</t>
  </si>
  <si>
    <r>
      <t xml:space="preserve">2nd &amp; 3rd year auto calculation of OPEB expense
</t>
    </r>
    <r>
      <rPr>
        <sz val="9"/>
        <color indexed="8"/>
        <rFont val="Arial"/>
        <family val="2"/>
      </rPr>
      <t>(= 1 + 3  - 5  - 6)</t>
    </r>
    <r>
      <rPr>
        <sz val="8"/>
        <color indexed="8"/>
        <rFont val="Arial"/>
        <family val="2"/>
      </rPr>
      <t xml:space="preserve">
</t>
    </r>
    <r>
      <rPr>
        <b/>
        <i/>
        <u/>
        <sz val="9"/>
        <color indexed="8"/>
        <rFont val="Arial"/>
        <family val="2"/>
      </rPr>
      <t>Note:</t>
    </r>
    <r>
      <rPr>
        <sz val="9"/>
        <color indexed="8"/>
        <rFont val="Arial"/>
        <family val="2"/>
      </rPr>
      <t xml:space="preserve"> The number highlighted in gold is the current year OPEB expense that should be allocated to governmental activities and each proprietary fund, respectively, on accrual basis financial statements.</t>
    </r>
  </si>
  <si>
    <t>8.</t>
  </si>
  <si>
    <r>
      <t xml:space="preserve">2nd &amp; 3rd year auto calculation of total OPEB Liability
</t>
    </r>
    <r>
      <rPr>
        <sz val="9"/>
        <color indexed="8"/>
        <rFont val="Arial"/>
        <family val="2"/>
      </rPr>
      <t>( = 2 + 7)</t>
    </r>
    <r>
      <rPr>
        <sz val="10"/>
        <color indexed="8"/>
        <rFont val="Arial"/>
        <family val="2"/>
      </rPr>
      <t xml:space="preserve">
</t>
    </r>
    <r>
      <rPr>
        <b/>
        <i/>
        <u/>
        <sz val="9"/>
        <color indexed="8"/>
        <rFont val="Arial"/>
        <family val="2"/>
      </rPr>
      <t>Note:</t>
    </r>
    <r>
      <rPr>
        <sz val="9"/>
        <color indexed="8"/>
        <rFont val="Arial"/>
        <family val="2"/>
      </rPr>
      <t xml:space="preserve"> The final number highlighted in blue is the total OPEB liability that should be allocated to governmental activities and each proprietary fund, respectively, on accrual basis financial statements.</t>
    </r>
  </si>
  <si>
    <t>Revised: 11/4/2016</t>
  </si>
  <si>
    <t>Entity Name</t>
  </si>
  <si>
    <r>
      <rPr>
        <b/>
        <u/>
        <sz val="10"/>
        <color indexed="60"/>
        <rFont val="Arial"/>
        <family val="2"/>
      </rPr>
      <t>Enter</t>
    </r>
    <r>
      <rPr>
        <b/>
        <sz val="10"/>
        <color indexed="60"/>
        <rFont val="Arial"/>
        <family val="2"/>
      </rPr>
      <t xml:space="preserve"> total 1st year ending OPEB Liability as of June 30 
</t>
    </r>
    <r>
      <rPr>
        <b/>
        <sz val="9"/>
        <color indexed="60"/>
        <rFont val="Arial"/>
        <family val="2"/>
      </rPr>
      <t>(from Statement of Net Position)</t>
    </r>
  </si>
  <si>
    <t>Discount Rate:</t>
  </si>
  <si>
    <t>Investment Return Rate:</t>
  </si>
  <si>
    <t>LGS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</si>
</sst>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0"/>
      <color indexed="60"/>
      <name val="Arial"/>
      <family val="2"/>
    </font>
    <font>
      <b/>
      <u/>
      <sz val="10"/>
      <color indexed="60"/>
      <name val="Arial"/>
      <family val="2"/>
    </font>
    <font>
      <b/>
      <sz val="9"/>
      <color indexed="60"/>
      <name val="Arial"/>
      <family val="2"/>
    </font>
    <font>
      <sz val="8"/>
      <color indexed="8"/>
      <name val="Arial"/>
      <family val="2"/>
    </font>
    <font>
      <sz val="9"/>
      <color indexed="8"/>
      <name val="Calibri"/>
      <family val="2"/>
    </font>
    <font>
      <b/>
      <i/>
      <u/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0" tint="-0.14999847407452621"/>
      <name val="Arial"/>
      <family val="2"/>
    </font>
    <font>
      <b/>
      <sz val="12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horizontal="centerContinuous"/>
    </xf>
    <xf numFmtId="0" fontId="1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left" indent="1"/>
    </xf>
    <xf numFmtId="0" fontId="0" fillId="2" borderId="1" xfId="0" applyNumberFormat="1" applyFill="1" applyBorder="1" applyAlignment="1" applyProtection="1">
      <alignment horizontal="center"/>
    </xf>
    <xf numFmtId="0" fontId="13" fillId="0" borderId="0" xfId="0" applyFont="1" applyProtection="1"/>
    <xf numFmtId="6" fontId="0" fillId="2" borderId="1" xfId="0" applyNumberFormat="1" applyFill="1" applyBorder="1" applyAlignment="1" applyProtection="1">
      <alignment horizontal="center"/>
    </xf>
    <xf numFmtId="0" fontId="0" fillId="0" borderId="0" xfId="0" applyAlignment="1" applyProtection="1">
      <alignment horizontal="left" indent="1"/>
    </xf>
    <xf numFmtId="10" fontId="0" fillId="2" borderId="1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14" fillId="0" borderId="0" xfId="0" applyFont="1" applyProtection="1"/>
    <xf numFmtId="0" fontId="12" fillId="0" borderId="2" xfId="0" applyFont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</xf>
    <xf numFmtId="0" fontId="15" fillId="0" borderId="4" xfId="0" applyFont="1" applyBorder="1" applyAlignment="1" applyProtection="1">
      <alignment horizontal="center" wrapText="1"/>
    </xf>
    <xf numFmtId="0" fontId="2" fillId="0" borderId="0" xfId="0" applyFont="1" applyFill="1" applyProtection="1"/>
    <xf numFmtId="0" fontId="3" fillId="0" borderId="0" xfId="0" applyFont="1" applyFill="1" applyProtection="1"/>
    <xf numFmtId="0" fontId="2" fillId="3" borderId="4" xfId="0" applyFont="1" applyFill="1" applyBorder="1" applyAlignment="1" applyProtection="1">
      <alignment horizontal="center"/>
    </xf>
    <xf numFmtId="0" fontId="3" fillId="0" borderId="1" xfId="0" quotePrefix="1" applyFont="1" applyBorder="1" applyAlignment="1" applyProtection="1">
      <alignment horizontal="right" vertical="top"/>
    </xf>
    <xf numFmtId="6" fontId="16" fillId="3" borderId="4" xfId="0" applyNumberFormat="1" applyFont="1" applyFill="1" applyBorder="1" applyAlignment="1" applyProtection="1">
      <alignment horizontal="right"/>
    </xf>
    <xf numFmtId="6" fontId="5" fillId="4" borderId="4" xfId="0" applyNumberFormat="1" applyFont="1" applyFill="1" applyBorder="1" applyAlignment="1" applyProtection="1">
      <alignment horizontal="right"/>
    </xf>
    <xf numFmtId="0" fontId="3" fillId="0" borderId="5" xfId="0" quotePrefix="1" applyFont="1" applyBorder="1" applyAlignment="1" applyProtection="1">
      <alignment horizontal="right" vertical="top"/>
    </xf>
    <xf numFmtId="6" fontId="3" fillId="2" borderId="4" xfId="0" applyNumberFormat="1" applyFont="1" applyFill="1" applyBorder="1" applyAlignment="1" applyProtection="1">
      <alignment horizontal="right"/>
    </xf>
    <xf numFmtId="6" fontId="3" fillId="3" borderId="4" xfId="0" applyNumberFormat="1" applyFont="1" applyFill="1" applyBorder="1" applyAlignment="1" applyProtection="1">
      <alignment horizontal="right"/>
    </xf>
    <xf numFmtId="6" fontId="3" fillId="4" borderId="4" xfId="0" applyNumberFormat="1" applyFont="1" applyFill="1" applyBorder="1" applyAlignment="1" applyProtection="1">
      <alignment horizontal="right"/>
    </xf>
    <xf numFmtId="38" fontId="3" fillId="4" borderId="4" xfId="0" applyNumberFormat="1" applyFont="1" applyFill="1" applyBorder="1" applyAlignment="1" applyProtection="1">
      <alignment horizontal="right"/>
    </xf>
    <xf numFmtId="6" fontId="3" fillId="3" borderId="4" xfId="0" quotePrefix="1" applyNumberFormat="1" applyFont="1" applyFill="1" applyBorder="1" applyAlignment="1" applyProtection="1">
      <alignment horizontal="right"/>
    </xf>
    <xf numFmtId="6" fontId="3" fillId="4" borderId="4" xfId="0" quotePrefix="1" applyNumberFormat="1" applyFont="1" applyFill="1" applyBorder="1" applyAlignment="1" applyProtection="1">
      <alignment horizontal="right"/>
    </xf>
    <xf numFmtId="6" fontId="3" fillId="2" borderId="4" xfId="0" quotePrefix="1" applyNumberFormat="1" applyFont="1" applyFill="1" applyBorder="1" applyAlignment="1" applyProtection="1">
      <alignment horizontal="right"/>
    </xf>
    <xf numFmtId="6" fontId="3" fillId="5" borderId="4" xfId="0" applyNumberFormat="1" applyFont="1" applyFill="1" applyBorder="1" applyAlignment="1" applyProtection="1">
      <alignment horizontal="right"/>
    </xf>
    <xf numFmtId="6" fontId="3" fillId="6" borderId="6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12" fillId="0" borderId="0" xfId="0" applyFont="1" applyProtection="1"/>
    <xf numFmtId="0" fontId="0" fillId="0" borderId="0" xfId="0" applyFill="1" applyProtection="1"/>
    <xf numFmtId="6" fontId="3" fillId="0" borderId="0" xfId="0" applyNumberFormat="1" applyFont="1" applyFill="1" applyBorder="1" applyAlignment="1" applyProtection="1">
      <alignment horizontal="right"/>
    </xf>
    <xf numFmtId="0" fontId="17" fillId="0" borderId="0" xfId="0" applyFont="1" applyAlignment="1" applyProtection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  <xf numFmtId="6" fontId="0" fillId="2" borderId="1" xfId="0" applyNumberFormat="1" applyFill="1" applyBorder="1" applyAlignment="1" applyProtection="1">
      <alignment horizontal="center"/>
      <protection locked="0"/>
    </xf>
    <xf numFmtId="1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6" fontId="3" fillId="2" borderId="4" xfId="0" applyNumberFormat="1" applyFont="1" applyFill="1" applyBorder="1" applyAlignment="1" applyProtection="1">
      <alignment horizontal="right"/>
      <protection locked="0"/>
    </xf>
    <xf numFmtId="6" fontId="3" fillId="2" borderId="4" xfId="0" quotePrefix="1" applyNumberFormat="1" applyFon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44" fontId="0" fillId="0" borderId="0" xfId="0" applyNumberFormat="1" applyBorder="1" applyProtection="1">
      <protection locked="0"/>
    </xf>
    <xf numFmtId="0" fontId="18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/>
    </xf>
    <xf numFmtId="0" fontId="19" fillId="0" borderId="1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G26"/>
  <sheetViews>
    <sheetView tabSelected="1" zoomScaleNormal="100" workbookViewId="0">
      <selection activeCell="B2" sqref="B2"/>
    </sheetView>
  </sheetViews>
  <sheetFormatPr defaultRowHeight="15" x14ac:dyDescent="0.25"/>
  <cols>
    <col min="1" max="1" width="6.7109375" customWidth="1"/>
    <col min="2" max="2" width="60.7109375" customWidth="1"/>
    <col min="3" max="3" width="17.5703125" customWidth="1"/>
    <col min="4" max="6" width="12.28515625" customWidth="1"/>
  </cols>
  <sheetData>
    <row r="1" spans="1:7" ht="18.75" x14ac:dyDescent="0.3">
      <c r="A1" s="47" t="s">
        <v>0</v>
      </c>
      <c r="B1" s="47"/>
      <c r="C1" s="47"/>
      <c r="D1" s="47"/>
      <c r="E1" s="47"/>
      <c r="F1" s="47"/>
      <c r="G1" s="1"/>
    </row>
    <row r="2" spans="1:7" ht="18.75" x14ac:dyDescent="0.3">
      <c r="A2" s="2"/>
      <c r="B2" s="2"/>
      <c r="C2" s="2"/>
      <c r="D2" s="2"/>
      <c r="E2" s="2"/>
      <c r="F2" s="2"/>
      <c r="G2" s="1"/>
    </row>
    <row r="3" spans="1:7" ht="18.75" x14ac:dyDescent="0.3">
      <c r="A3" s="47" t="s">
        <v>1</v>
      </c>
      <c r="B3" s="47"/>
      <c r="C3" s="47"/>
      <c r="D3" s="47"/>
      <c r="E3" s="47"/>
      <c r="F3" s="47"/>
      <c r="G3" s="1"/>
    </row>
    <row r="4" spans="1:7" ht="18.75" x14ac:dyDescent="0.3">
      <c r="A4" s="2"/>
      <c r="B4" s="2"/>
      <c r="C4" s="2"/>
      <c r="D4" s="2"/>
      <c r="E4" s="2"/>
      <c r="F4" s="2"/>
      <c r="G4" s="1"/>
    </row>
    <row r="5" spans="1:7" ht="18.75" x14ac:dyDescent="0.3">
      <c r="A5" s="2"/>
      <c r="B5" s="2"/>
      <c r="C5" s="2"/>
      <c r="D5" s="2"/>
      <c r="E5" s="2"/>
      <c r="F5" s="2"/>
      <c r="G5" s="1"/>
    </row>
    <row r="6" spans="1:7" ht="18.75" x14ac:dyDescent="0.3">
      <c r="A6" s="2"/>
      <c r="B6" s="3" t="s">
        <v>2</v>
      </c>
      <c r="C6" s="2"/>
      <c r="D6" s="2"/>
      <c r="E6" s="2"/>
      <c r="F6" s="2"/>
      <c r="G6" s="1"/>
    </row>
    <row r="7" spans="1:7" ht="39" customHeight="1" x14ac:dyDescent="0.25">
      <c r="A7" s="1"/>
      <c r="B7" s="46" t="s">
        <v>3</v>
      </c>
      <c r="C7" s="46"/>
      <c r="D7" s="46"/>
      <c r="E7" s="46"/>
      <c r="F7" s="46"/>
      <c r="G7" s="1"/>
    </row>
    <row r="8" spans="1:7" x14ac:dyDescent="0.25">
      <c r="A8" s="1"/>
      <c r="B8" s="4" t="s">
        <v>4</v>
      </c>
      <c r="C8" s="5">
        <v>2015</v>
      </c>
      <c r="D8" s="6" t="s">
        <v>5</v>
      </c>
      <c r="E8" s="1"/>
      <c r="F8" s="1"/>
      <c r="G8" s="1"/>
    </row>
    <row r="9" spans="1:7" x14ac:dyDescent="0.25">
      <c r="A9" s="1"/>
      <c r="B9" s="4" t="s">
        <v>6</v>
      </c>
      <c r="C9" s="7">
        <v>6008</v>
      </c>
      <c r="D9" s="6" t="s">
        <v>7</v>
      </c>
      <c r="E9" s="1"/>
      <c r="F9" s="1"/>
      <c r="G9" s="1"/>
    </row>
    <row r="10" spans="1:7" x14ac:dyDescent="0.25">
      <c r="A10" s="1"/>
      <c r="B10" s="8" t="s">
        <v>32</v>
      </c>
      <c r="C10" s="9">
        <v>0.04</v>
      </c>
      <c r="D10" s="6" t="s">
        <v>7</v>
      </c>
      <c r="E10" s="1"/>
      <c r="F10" s="1"/>
      <c r="G10" s="1"/>
    </row>
    <row r="11" spans="1:7" x14ac:dyDescent="0.25">
      <c r="A11" s="1"/>
      <c r="B11" s="8" t="s">
        <v>33</v>
      </c>
      <c r="C11" s="9">
        <v>0.04</v>
      </c>
      <c r="D11" s="6" t="s">
        <v>7</v>
      </c>
      <c r="E11" s="1"/>
      <c r="F11" s="1"/>
      <c r="G11" s="1"/>
    </row>
    <row r="12" spans="1:7" x14ac:dyDescent="0.25">
      <c r="A12" s="1"/>
      <c r="B12" s="8" t="s">
        <v>8</v>
      </c>
      <c r="C12" s="10">
        <v>30</v>
      </c>
      <c r="D12" s="6" t="s">
        <v>7</v>
      </c>
      <c r="E12" s="1"/>
      <c r="F12" s="1"/>
      <c r="G12" s="1"/>
    </row>
    <row r="13" spans="1:7" ht="15.75" thickBot="1" x14ac:dyDescent="0.3">
      <c r="A13" s="1"/>
      <c r="B13" s="8"/>
      <c r="C13" s="1"/>
      <c r="D13" s="11"/>
      <c r="E13" s="1"/>
      <c r="F13" s="1"/>
      <c r="G13" s="1"/>
    </row>
    <row r="14" spans="1:7" x14ac:dyDescent="0.25">
      <c r="A14" s="1"/>
      <c r="B14" s="8"/>
      <c r="C14" s="1"/>
      <c r="D14" s="12" t="s">
        <v>9</v>
      </c>
      <c r="E14" s="12" t="s">
        <v>9</v>
      </c>
      <c r="F14" s="12" t="s">
        <v>9</v>
      </c>
      <c r="G14" s="1"/>
    </row>
    <row r="15" spans="1:7" x14ac:dyDescent="0.25">
      <c r="A15" s="1"/>
      <c r="B15" s="8"/>
      <c r="C15" s="1"/>
      <c r="D15" s="13">
        <f>C8</f>
        <v>2015</v>
      </c>
      <c r="E15" s="14">
        <f>D15+1</f>
        <v>2016</v>
      </c>
      <c r="F15" s="14">
        <f>E15+1</f>
        <v>2017</v>
      </c>
      <c r="G15" s="1"/>
    </row>
    <row r="16" spans="1:7" ht="18.75" x14ac:dyDescent="0.3">
      <c r="A16" s="1"/>
      <c r="B16" s="3" t="s">
        <v>10</v>
      </c>
      <c r="C16" s="1"/>
      <c r="D16" s="15" t="s">
        <v>11</v>
      </c>
      <c r="E16" s="15" t="s">
        <v>12</v>
      </c>
      <c r="F16" s="15" t="s">
        <v>13</v>
      </c>
      <c r="G16" s="1"/>
    </row>
    <row r="17" spans="1:7" x14ac:dyDescent="0.25">
      <c r="A17" s="16"/>
      <c r="B17" s="17"/>
      <c r="C17" s="17"/>
      <c r="D17" s="18"/>
      <c r="E17" s="18"/>
      <c r="F17" s="18"/>
      <c r="G17" s="1"/>
    </row>
    <row r="18" spans="1:7" ht="45" customHeight="1" x14ac:dyDescent="0.25">
      <c r="A18" s="19" t="s">
        <v>14</v>
      </c>
      <c r="B18" s="48" t="s">
        <v>15</v>
      </c>
      <c r="C18" s="49"/>
      <c r="D18" s="20">
        <f>C9</f>
        <v>6008</v>
      </c>
      <c r="E18" s="21">
        <f>+D18+(D18*C10)</f>
        <v>6248.32</v>
      </c>
      <c r="F18" s="21">
        <f>E18+(E18*C10)</f>
        <v>6498.2527999999993</v>
      </c>
      <c r="G18" s="1"/>
    </row>
    <row r="19" spans="1:7" ht="32.450000000000003" customHeight="1" x14ac:dyDescent="0.25">
      <c r="A19" s="22" t="s">
        <v>16</v>
      </c>
      <c r="B19" s="50" t="s">
        <v>31</v>
      </c>
      <c r="C19" s="49"/>
      <c r="D19" s="23">
        <v>12296</v>
      </c>
      <c r="E19" s="21">
        <f>D25</f>
        <v>12296</v>
      </c>
      <c r="F19" s="21">
        <f>+E25</f>
        <v>18626.293333333335</v>
      </c>
      <c r="G19" s="1"/>
    </row>
    <row r="20" spans="1:7" ht="33" customHeight="1" x14ac:dyDescent="0.25">
      <c r="A20" s="22" t="s">
        <v>17</v>
      </c>
      <c r="B20" s="51" t="s">
        <v>18</v>
      </c>
      <c r="C20" s="49"/>
      <c r="D20" s="24"/>
      <c r="E20" s="25">
        <f>E19*C11</f>
        <v>491.84000000000003</v>
      </c>
      <c r="F20" s="25">
        <f>F19*C11</f>
        <v>745.05173333333346</v>
      </c>
      <c r="G20" s="1"/>
    </row>
    <row r="21" spans="1:7" ht="21.6" customHeight="1" x14ac:dyDescent="0.25">
      <c r="A21" s="22" t="s">
        <v>19</v>
      </c>
      <c r="B21" s="51" t="s">
        <v>20</v>
      </c>
      <c r="C21" s="49"/>
      <c r="D21" s="24"/>
      <c r="E21" s="26">
        <f>$C$12</f>
        <v>30</v>
      </c>
      <c r="F21" s="26">
        <f>$C$12</f>
        <v>30</v>
      </c>
      <c r="G21" s="1"/>
    </row>
    <row r="22" spans="1:7" ht="33.6" customHeight="1" x14ac:dyDescent="0.25">
      <c r="A22" s="19" t="s">
        <v>21</v>
      </c>
      <c r="B22" s="51" t="s">
        <v>22</v>
      </c>
      <c r="C22" s="49"/>
      <c r="D22" s="27"/>
      <c r="E22" s="28">
        <f>E19/E21</f>
        <v>409.86666666666667</v>
      </c>
      <c r="F22" s="28">
        <f>F19/F21</f>
        <v>620.87644444444447</v>
      </c>
      <c r="G22" s="1"/>
    </row>
    <row r="23" spans="1:7" ht="25.15" customHeight="1" x14ac:dyDescent="0.25">
      <c r="A23" s="19" t="s">
        <v>23</v>
      </c>
      <c r="B23" s="50" t="s">
        <v>24</v>
      </c>
      <c r="C23" s="49"/>
      <c r="D23" s="27"/>
      <c r="E23" s="29"/>
      <c r="F23" s="29"/>
      <c r="G23" s="1"/>
    </row>
    <row r="24" spans="1:7" ht="62.45" customHeight="1" x14ac:dyDescent="0.25">
      <c r="A24" s="19" t="s">
        <v>25</v>
      </c>
      <c r="B24" s="51" t="s">
        <v>26</v>
      </c>
      <c r="C24" s="49"/>
      <c r="D24" s="27"/>
      <c r="E24" s="30">
        <f>E18+E20-E22-E23</f>
        <v>6330.2933333333331</v>
      </c>
      <c r="F24" s="30">
        <f>F18+F20-F22-F23</f>
        <v>6622.4280888888889</v>
      </c>
      <c r="G24" s="1"/>
    </row>
    <row r="25" spans="1:7" ht="69" customHeight="1" thickBot="1" x14ac:dyDescent="0.3">
      <c r="A25" s="19" t="s">
        <v>27</v>
      </c>
      <c r="B25" s="51" t="s">
        <v>28</v>
      </c>
      <c r="C25" s="49"/>
      <c r="D25" s="31">
        <f>+D19</f>
        <v>12296</v>
      </c>
      <c r="E25" s="31">
        <f>+E19+E24</f>
        <v>18626.293333333335</v>
      </c>
      <c r="F25" s="31">
        <f>+F19+F24</f>
        <v>25248.721422222225</v>
      </c>
      <c r="G25" s="1"/>
    </row>
    <row r="26" spans="1:7" ht="15.75" x14ac:dyDescent="0.25">
      <c r="A26" s="32" t="s">
        <v>34</v>
      </c>
      <c r="B26" s="33" t="s">
        <v>29</v>
      </c>
      <c r="C26" s="34"/>
      <c r="D26" s="35"/>
      <c r="E26" s="36"/>
      <c r="F26" s="35"/>
      <c r="G26" s="1"/>
    </row>
  </sheetData>
  <sheetProtection sheet="1" objects="1" scenarios="1" formatColumns="0" formatRows="0"/>
  <mergeCells count="11">
    <mergeCell ref="B23:C23"/>
    <mergeCell ref="B24:C24"/>
    <mergeCell ref="B25:C25"/>
    <mergeCell ref="B21:C21"/>
    <mergeCell ref="B20:C20"/>
    <mergeCell ref="B22:C22"/>
    <mergeCell ref="B7:F7"/>
    <mergeCell ref="A1:F1"/>
    <mergeCell ref="A3:F3"/>
    <mergeCell ref="B18:C18"/>
    <mergeCell ref="B19:C19"/>
  </mergeCells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L239"/>
  <sheetViews>
    <sheetView zoomScaleNormal="100" workbookViewId="0">
      <selection activeCell="B35" sqref="B35"/>
    </sheetView>
  </sheetViews>
  <sheetFormatPr defaultRowHeight="15" x14ac:dyDescent="0.25"/>
  <cols>
    <col min="2" max="2" width="60.7109375" customWidth="1"/>
    <col min="3" max="3" width="14.28515625" customWidth="1"/>
    <col min="4" max="6" width="16.7109375" customWidth="1"/>
    <col min="7" max="64" width="8.85546875" style="43" customWidth="1"/>
  </cols>
  <sheetData>
    <row r="1" spans="1:6" ht="18.75" x14ac:dyDescent="0.3">
      <c r="A1" s="52" t="s">
        <v>30</v>
      </c>
      <c r="B1" s="52"/>
      <c r="C1" s="52"/>
      <c r="D1" s="52"/>
      <c r="E1" s="52"/>
      <c r="F1" s="52"/>
    </row>
    <row r="2" spans="1:6" ht="18.75" x14ac:dyDescent="0.3">
      <c r="A2" s="2"/>
      <c r="B2" s="2"/>
      <c r="C2" s="2"/>
      <c r="D2" s="2"/>
      <c r="E2" s="2"/>
      <c r="F2" s="2"/>
    </row>
    <row r="3" spans="1:6" ht="18.75" x14ac:dyDescent="0.3">
      <c r="A3" s="47" t="s">
        <v>1</v>
      </c>
      <c r="B3" s="47"/>
      <c r="C3" s="47"/>
      <c r="D3" s="47"/>
      <c r="E3" s="47"/>
      <c r="F3" s="47"/>
    </row>
    <row r="4" spans="1:6" ht="18.75" x14ac:dyDescent="0.3">
      <c r="A4" s="2"/>
      <c r="B4" s="2"/>
      <c r="C4" s="2"/>
      <c r="D4" s="2"/>
      <c r="E4" s="2"/>
      <c r="F4" s="2"/>
    </row>
    <row r="5" spans="1:6" ht="18.75" x14ac:dyDescent="0.3">
      <c r="A5" s="2"/>
      <c r="B5" s="2"/>
      <c r="C5" s="2"/>
      <c r="D5" s="2"/>
      <c r="E5" s="2"/>
      <c r="F5" s="2"/>
    </row>
    <row r="6" spans="1:6" ht="18.75" x14ac:dyDescent="0.3">
      <c r="A6" s="2"/>
      <c r="B6" s="3" t="s">
        <v>2</v>
      </c>
      <c r="C6" s="2"/>
      <c r="D6" s="2"/>
      <c r="E6" s="2"/>
      <c r="F6" s="2"/>
    </row>
    <row r="7" spans="1:6" ht="31.15" customHeight="1" x14ac:dyDescent="0.25">
      <c r="A7" s="1"/>
      <c r="B7" s="46" t="s">
        <v>3</v>
      </c>
      <c r="C7" s="46"/>
      <c r="D7" s="46"/>
      <c r="E7" s="46"/>
      <c r="F7" s="46"/>
    </row>
    <row r="8" spans="1:6" x14ac:dyDescent="0.25">
      <c r="A8" s="1"/>
      <c r="B8" s="4" t="s">
        <v>4</v>
      </c>
      <c r="C8" s="37"/>
      <c r="D8" s="6" t="s">
        <v>5</v>
      </c>
      <c r="E8" s="1"/>
      <c r="F8" s="1"/>
    </row>
    <row r="9" spans="1:6" x14ac:dyDescent="0.25">
      <c r="A9" s="1"/>
      <c r="B9" s="4" t="s">
        <v>6</v>
      </c>
      <c r="C9" s="38"/>
      <c r="D9" s="6" t="s">
        <v>7</v>
      </c>
      <c r="E9" s="1"/>
      <c r="F9" s="1"/>
    </row>
    <row r="10" spans="1:6" x14ac:dyDescent="0.25">
      <c r="A10" s="1"/>
      <c r="B10" s="8" t="s">
        <v>32</v>
      </c>
      <c r="C10" s="39"/>
      <c r="D10" s="6" t="s">
        <v>7</v>
      </c>
      <c r="E10" s="1"/>
      <c r="F10" s="1"/>
    </row>
    <row r="11" spans="1:6" x14ac:dyDescent="0.25">
      <c r="A11" s="1"/>
      <c r="B11" s="8" t="s">
        <v>33</v>
      </c>
      <c r="C11" s="39"/>
      <c r="D11" s="6" t="s">
        <v>7</v>
      </c>
      <c r="E11" s="1"/>
      <c r="F11" s="1"/>
    </row>
    <row r="12" spans="1:6" x14ac:dyDescent="0.25">
      <c r="A12" s="1"/>
      <c r="B12" s="8" t="s">
        <v>8</v>
      </c>
      <c r="C12" s="40"/>
      <c r="D12" s="6" t="s">
        <v>7</v>
      </c>
      <c r="E12" s="1"/>
      <c r="F12" s="1"/>
    </row>
    <row r="13" spans="1:6" ht="15.75" thickBot="1" x14ac:dyDescent="0.3">
      <c r="A13" s="1"/>
      <c r="B13" s="8"/>
      <c r="C13" s="1"/>
      <c r="D13" s="11"/>
      <c r="E13" s="1"/>
      <c r="F13" s="1"/>
    </row>
    <row r="14" spans="1:6" x14ac:dyDescent="0.25">
      <c r="A14" s="1"/>
      <c r="B14" s="8"/>
      <c r="C14" s="1"/>
      <c r="D14" s="12" t="s">
        <v>9</v>
      </c>
      <c r="E14" s="12" t="s">
        <v>9</v>
      </c>
      <c r="F14" s="12" t="s">
        <v>9</v>
      </c>
    </row>
    <row r="15" spans="1:6" x14ac:dyDescent="0.25">
      <c r="A15" s="1"/>
      <c r="B15" s="8"/>
      <c r="C15" s="1"/>
      <c r="D15" s="13">
        <f>C8</f>
        <v>0</v>
      </c>
      <c r="E15" s="14">
        <f>D15+1</f>
        <v>1</v>
      </c>
      <c r="F15" s="14">
        <f>E15+1</f>
        <v>2</v>
      </c>
    </row>
    <row r="16" spans="1:6" ht="18.75" x14ac:dyDescent="0.3">
      <c r="A16" s="1"/>
      <c r="B16" s="3" t="s">
        <v>10</v>
      </c>
      <c r="C16" s="1"/>
      <c r="D16" s="15" t="s">
        <v>11</v>
      </c>
      <c r="E16" s="15" t="s">
        <v>12</v>
      </c>
      <c r="F16" s="15" t="s">
        <v>13</v>
      </c>
    </row>
    <row r="17" spans="1:6" x14ac:dyDescent="0.25">
      <c r="A17" s="16"/>
      <c r="B17" s="17"/>
      <c r="C17" s="17"/>
      <c r="D17" s="18"/>
      <c r="E17" s="18"/>
      <c r="F17" s="18"/>
    </row>
    <row r="18" spans="1:6" ht="46.15" customHeight="1" x14ac:dyDescent="0.25">
      <c r="A18" s="19" t="s">
        <v>14</v>
      </c>
      <c r="B18" s="48" t="s">
        <v>15</v>
      </c>
      <c r="C18" s="49"/>
      <c r="D18" s="20">
        <f>C9</f>
        <v>0</v>
      </c>
      <c r="E18" s="21">
        <f>+D18+(D18*C10)</f>
        <v>0</v>
      </c>
      <c r="F18" s="21">
        <f>E18+(E18*C10)</f>
        <v>0</v>
      </c>
    </row>
    <row r="19" spans="1:6" ht="31.15" customHeight="1" x14ac:dyDescent="0.25">
      <c r="A19" s="22" t="s">
        <v>16</v>
      </c>
      <c r="B19" s="50" t="s">
        <v>31</v>
      </c>
      <c r="C19" s="49"/>
      <c r="D19" s="41"/>
      <c r="E19" s="21">
        <f>D25</f>
        <v>0</v>
      </c>
      <c r="F19" s="21" t="e">
        <f>+E25</f>
        <v>#DIV/0!</v>
      </c>
    </row>
    <row r="20" spans="1:6" ht="34.15" customHeight="1" x14ac:dyDescent="0.25">
      <c r="A20" s="22" t="s">
        <v>17</v>
      </c>
      <c r="B20" s="51" t="s">
        <v>18</v>
      </c>
      <c r="C20" s="49"/>
      <c r="D20" s="24"/>
      <c r="E20" s="25">
        <f>E19*C11</f>
        <v>0</v>
      </c>
      <c r="F20" s="25" t="e">
        <f>F19*C11</f>
        <v>#DIV/0!</v>
      </c>
    </row>
    <row r="21" spans="1:6" ht="21" customHeight="1" x14ac:dyDescent="0.25">
      <c r="A21" s="22" t="s">
        <v>19</v>
      </c>
      <c r="B21" s="51" t="s">
        <v>20</v>
      </c>
      <c r="C21" s="49"/>
      <c r="D21" s="24"/>
      <c r="E21" s="26">
        <f>$C$12</f>
        <v>0</v>
      </c>
      <c r="F21" s="26">
        <f>$C$12</f>
        <v>0</v>
      </c>
    </row>
    <row r="22" spans="1:6" ht="33.6" customHeight="1" x14ac:dyDescent="0.25">
      <c r="A22" s="19" t="s">
        <v>21</v>
      </c>
      <c r="B22" s="51" t="s">
        <v>22</v>
      </c>
      <c r="C22" s="49"/>
      <c r="D22" s="27"/>
      <c r="E22" s="28" t="e">
        <f>E19/E21</f>
        <v>#DIV/0!</v>
      </c>
      <c r="F22" s="28" t="e">
        <f>F19/F21</f>
        <v>#DIV/0!</v>
      </c>
    </row>
    <row r="23" spans="1:6" ht="25.15" customHeight="1" x14ac:dyDescent="0.25">
      <c r="A23" s="19" t="s">
        <v>23</v>
      </c>
      <c r="B23" s="50" t="s">
        <v>24</v>
      </c>
      <c r="C23" s="49"/>
      <c r="D23" s="27"/>
      <c r="E23" s="42"/>
      <c r="F23" s="42"/>
    </row>
    <row r="24" spans="1:6" ht="64.150000000000006" customHeight="1" x14ac:dyDescent="0.25">
      <c r="A24" s="19" t="s">
        <v>25</v>
      </c>
      <c r="B24" s="51" t="s">
        <v>26</v>
      </c>
      <c r="C24" s="49"/>
      <c r="D24" s="27"/>
      <c r="E24" s="30" t="e">
        <f>E18+E20-E22-E23</f>
        <v>#DIV/0!</v>
      </c>
      <c r="F24" s="30" t="e">
        <f>F18+F20-F22-F23</f>
        <v>#DIV/0!</v>
      </c>
    </row>
    <row r="25" spans="1:6" ht="66.599999999999994" customHeight="1" thickBot="1" x14ac:dyDescent="0.3">
      <c r="A25" s="19" t="s">
        <v>27</v>
      </c>
      <c r="B25" s="51" t="s">
        <v>28</v>
      </c>
      <c r="C25" s="49"/>
      <c r="D25" s="31">
        <f>+D19</f>
        <v>0</v>
      </c>
      <c r="E25" s="31" t="e">
        <f>+E19+E24</f>
        <v>#DIV/0!</v>
      </c>
      <c r="F25" s="31" t="e">
        <f>+F19+F24</f>
        <v>#DIV/0!</v>
      </c>
    </row>
    <row r="26" spans="1:6" ht="15.75" x14ac:dyDescent="0.25">
      <c r="A26" s="32" t="s">
        <v>34</v>
      </c>
      <c r="B26" s="33" t="s">
        <v>29</v>
      </c>
      <c r="C26" s="34"/>
      <c r="D26" s="35"/>
      <c r="E26" s="36"/>
      <c r="F26" s="35"/>
    </row>
    <row r="27" spans="1:6" s="43" customFormat="1" x14ac:dyDescent="0.25">
      <c r="D27" s="44"/>
      <c r="E27" s="45"/>
    </row>
    <row r="28" spans="1:6" s="43" customFormat="1" x14ac:dyDescent="0.25"/>
    <row r="29" spans="1:6" s="43" customFormat="1" x14ac:dyDescent="0.25"/>
    <row r="30" spans="1:6" s="43" customFormat="1" x14ac:dyDescent="0.25"/>
    <row r="31" spans="1:6" s="43" customFormat="1" x14ac:dyDescent="0.25"/>
    <row r="32" spans="1:6" s="43" customFormat="1" x14ac:dyDescent="0.25"/>
    <row r="33" s="43" customFormat="1" x14ac:dyDescent="0.25"/>
    <row r="34" s="43" customFormat="1" x14ac:dyDescent="0.25"/>
    <row r="35" s="43" customFormat="1" x14ac:dyDescent="0.25"/>
    <row r="36" s="43" customFormat="1" x14ac:dyDescent="0.25"/>
    <row r="37" s="43" customFormat="1" x14ac:dyDescent="0.25"/>
    <row r="38" s="43" customFormat="1" x14ac:dyDescent="0.25"/>
    <row r="39" s="43" customFormat="1" x14ac:dyDescent="0.25"/>
    <row r="40" s="43" customFormat="1" x14ac:dyDescent="0.25"/>
    <row r="41" s="43" customFormat="1" x14ac:dyDescent="0.25"/>
    <row r="42" s="43" customFormat="1" x14ac:dyDescent="0.25"/>
    <row r="43" s="43" customFormat="1" x14ac:dyDescent="0.25"/>
    <row r="44" s="43" customFormat="1" x14ac:dyDescent="0.25"/>
    <row r="45" s="43" customFormat="1" x14ac:dyDescent="0.25"/>
    <row r="46" s="43" customFormat="1" x14ac:dyDescent="0.25"/>
    <row r="47" s="43" customFormat="1" x14ac:dyDescent="0.25"/>
    <row r="48" s="43" customFormat="1" x14ac:dyDescent="0.25"/>
    <row r="49" s="43" customFormat="1" x14ac:dyDescent="0.25"/>
    <row r="50" s="43" customFormat="1" x14ac:dyDescent="0.25"/>
    <row r="51" s="43" customFormat="1" x14ac:dyDescent="0.25"/>
    <row r="52" s="43" customFormat="1" x14ac:dyDescent="0.25"/>
    <row r="53" s="43" customFormat="1" x14ac:dyDescent="0.25"/>
    <row r="54" s="43" customFormat="1" x14ac:dyDescent="0.25"/>
    <row r="55" s="43" customFormat="1" x14ac:dyDescent="0.25"/>
    <row r="56" s="43" customFormat="1" x14ac:dyDescent="0.25"/>
    <row r="57" s="43" customFormat="1" x14ac:dyDescent="0.25"/>
    <row r="58" s="43" customFormat="1" x14ac:dyDescent="0.25"/>
    <row r="59" s="43" customFormat="1" x14ac:dyDescent="0.25"/>
    <row r="60" s="43" customFormat="1" x14ac:dyDescent="0.25"/>
    <row r="61" s="43" customFormat="1" x14ac:dyDescent="0.25"/>
    <row r="62" s="43" customFormat="1" x14ac:dyDescent="0.25"/>
    <row r="63" s="43" customFormat="1" x14ac:dyDescent="0.25"/>
    <row r="64" s="43" customFormat="1" x14ac:dyDescent="0.25"/>
    <row r="65" s="43" customFormat="1" x14ac:dyDescent="0.25"/>
    <row r="66" s="43" customFormat="1" x14ac:dyDescent="0.25"/>
    <row r="67" s="43" customFormat="1" x14ac:dyDescent="0.25"/>
    <row r="68" s="43" customFormat="1" x14ac:dyDescent="0.25"/>
    <row r="69" s="43" customFormat="1" x14ac:dyDescent="0.25"/>
    <row r="70" s="43" customFormat="1" x14ac:dyDescent="0.25"/>
    <row r="71" s="43" customFormat="1" x14ac:dyDescent="0.25"/>
    <row r="72" s="43" customFormat="1" x14ac:dyDescent="0.25"/>
    <row r="73" s="43" customFormat="1" x14ac:dyDescent="0.25"/>
    <row r="74" s="43" customFormat="1" x14ac:dyDescent="0.25"/>
    <row r="75" s="43" customFormat="1" x14ac:dyDescent="0.25"/>
    <row r="76" s="43" customFormat="1" x14ac:dyDescent="0.25"/>
    <row r="77" s="43" customFormat="1" x14ac:dyDescent="0.25"/>
    <row r="78" s="43" customFormat="1" x14ac:dyDescent="0.25"/>
    <row r="79" s="43" customFormat="1" x14ac:dyDescent="0.25"/>
    <row r="80" s="43" customFormat="1" x14ac:dyDescent="0.25"/>
    <row r="81" s="43" customFormat="1" x14ac:dyDescent="0.25"/>
    <row r="82" s="43" customFormat="1" x14ac:dyDescent="0.25"/>
    <row r="83" s="43" customFormat="1" x14ac:dyDescent="0.25"/>
    <row r="84" s="43" customFormat="1" x14ac:dyDescent="0.25"/>
    <row r="85" s="43" customFormat="1" x14ac:dyDescent="0.25"/>
    <row r="86" s="43" customFormat="1" x14ac:dyDescent="0.25"/>
    <row r="87" s="43" customFormat="1" x14ac:dyDescent="0.25"/>
    <row r="88" s="43" customFormat="1" x14ac:dyDescent="0.25"/>
    <row r="89" s="43" customFormat="1" x14ac:dyDescent="0.25"/>
    <row r="90" s="43" customFormat="1" x14ac:dyDescent="0.25"/>
    <row r="91" s="43" customFormat="1" x14ac:dyDescent="0.25"/>
    <row r="92" s="43" customFormat="1" x14ac:dyDescent="0.25"/>
    <row r="93" s="43" customFormat="1" x14ac:dyDescent="0.25"/>
    <row r="94" s="43" customFormat="1" x14ac:dyDescent="0.25"/>
    <row r="95" s="43" customFormat="1" x14ac:dyDescent="0.25"/>
    <row r="96" s="43" customFormat="1" x14ac:dyDescent="0.25"/>
    <row r="97" s="43" customFormat="1" x14ac:dyDescent="0.25"/>
    <row r="98" s="43" customFormat="1" x14ac:dyDescent="0.25"/>
    <row r="99" s="43" customFormat="1" x14ac:dyDescent="0.25"/>
    <row r="100" s="43" customFormat="1" x14ac:dyDescent="0.25"/>
    <row r="101" s="43" customFormat="1" x14ac:dyDescent="0.25"/>
    <row r="102" s="43" customFormat="1" x14ac:dyDescent="0.25"/>
    <row r="103" s="43" customFormat="1" x14ac:dyDescent="0.25"/>
    <row r="104" s="43" customFormat="1" x14ac:dyDescent="0.25"/>
    <row r="105" s="43" customFormat="1" x14ac:dyDescent="0.25"/>
    <row r="106" s="43" customFormat="1" x14ac:dyDescent="0.25"/>
    <row r="107" s="43" customFormat="1" x14ac:dyDescent="0.25"/>
    <row r="108" s="43" customFormat="1" x14ac:dyDescent="0.25"/>
    <row r="109" s="43" customFormat="1" x14ac:dyDescent="0.25"/>
    <row r="110" s="43" customFormat="1" x14ac:dyDescent="0.25"/>
    <row r="111" s="43" customFormat="1" x14ac:dyDescent="0.25"/>
    <row r="112" s="43" customFormat="1" x14ac:dyDescent="0.25"/>
    <row r="113" s="43" customFormat="1" x14ac:dyDescent="0.25"/>
    <row r="114" s="43" customFormat="1" x14ac:dyDescent="0.25"/>
    <row r="115" s="43" customFormat="1" x14ac:dyDescent="0.25"/>
    <row r="116" s="43" customFormat="1" x14ac:dyDescent="0.25"/>
    <row r="117" s="43" customFormat="1" x14ac:dyDescent="0.25"/>
    <row r="118" s="43" customFormat="1" x14ac:dyDescent="0.25"/>
    <row r="119" s="43" customFormat="1" x14ac:dyDescent="0.25"/>
    <row r="120" s="43" customFormat="1" x14ac:dyDescent="0.25"/>
    <row r="121" s="43" customFormat="1" x14ac:dyDescent="0.25"/>
    <row r="122" s="43" customFormat="1" x14ac:dyDescent="0.25"/>
    <row r="123" s="43" customFormat="1" x14ac:dyDescent="0.25"/>
    <row r="124" s="43" customFormat="1" x14ac:dyDescent="0.25"/>
    <row r="125" s="43" customFormat="1" x14ac:dyDescent="0.25"/>
    <row r="126" s="43" customFormat="1" x14ac:dyDescent="0.25"/>
    <row r="127" s="43" customFormat="1" x14ac:dyDescent="0.25"/>
    <row r="128" s="43" customFormat="1" x14ac:dyDescent="0.25"/>
    <row r="129" s="43" customFormat="1" x14ac:dyDescent="0.25"/>
    <row r="130" s="43" customFormat="1" x14ac:dyDescent="0.25"/>
    <row r="131" s="43" customFormat="1" x14ac:dyDescent="0.25"/>
    <row r="132" s="43" customFormat="1" x14ac:dyDescent="0.25"/>
    <row r="133" s="43" customFormat="1" x14ac:dyDescent="0.25"/>
    <row r="134" s="43" customFormat="1" x14ac:dyDescent="0.25"/>
    <row r="135" s="43" customFormat="1" x14ac:dyDescent="0.25"/>
    <row r="136" s="43" customFormat="1" x14ac:dyDescent="0.25"/>
    <row r="137" s="43" customFormat="1" x14ac:dyDescent="0.25"/>
    <row r="138" s="43" customFormat="1" x14ac:dyDescent="0.25"/>
    <row r="139" s="43" customFormat="1" x14ac:dyDescent="0.25"/>
    <row r="140" s="43" customFormat="1" x14ac:dyDescent="0.25"/>
    <row r="141" s="43" customFormat="1" x14ac:dyDescent="0.25"/>
    <row r="142" s="43" customFormat="1" x14ac:dyDescent="0.25"/>
    <row r="143" s="43" customFormat="1" x14ac:dyDescent="0.25"/>
    <row r="144" s="43" customFormat="1" x14ac:dyDescent="0.25"/>
    <row r="145" s="43" customFormat="1" x14ac:dyDescent="0.25"/>
    <row r="146" s="43" customFormat="1" x14ac:dyDescent="0.25"/>
    <row r="147" s="43" customFormat="1" x14ac:dyDescent="0.25"/>
    <row r="148" s="43" customFormat="1" x14ac:dyDescent="0.25"/>
    <row r="149" s="43" customFormat="1" x14ac:dyDescent="0.25"/>
    <row r="150" s="43" customFormat="1" x14ac:dyDescent="0.25"/>
    <row r="151" s="43" customFormat="1" x14ac:dyDescent="0.25"/>
    <row r="152" s="43" customFormat="1" x14ac:dyDescent="0.25"/>
    <row r="153" s="43" customFormat="1" x14ac:dyDescent="0.25"/>
    <row r="154" s="43" customFormat="1" x14ac:dyDescent="0.25"/>
    <row r="155" s="43" customFormat="1" x14ac:dyDescent="0.25"/>
    <row r="156" s="43" customFormat="1" x14ac:dyDescent="0.25"/>
    <row r="157" s="43" customFormat="1" x14ac:dyDescent="0.25"/>
    <row r="158" s="43" customFormat="1" x14ac:dyDescent="0.25"/>
    <row r="159" s="43" customFormat="1" x14ac:dyDescent="0.25"/>
    <row r="160" s="43" customFormat="1" x14ac:dyDescent="0.25"/>
    <row r="161" s="43" customFormat="1" x14ac:dyDescent="0.25"/>
    <row r="162" s="43" customFormat="1" x14ac:dyDescent="0.25"/>
    <row r="163" s="43" customFormat="1" x14ac:dyDescent="0.25"/>
    <row r="164" s="43" customFormat="1" x14ac:dyDescent="0.25"/>
    <row r="165" s="43" customFormat="1" x14ac:dyDescent="0.25"/>
    <row r="166" s="43" customFormat="1" x14ac:dyDescent="0.25"/>
    <row r="167" s="43" customFormat="1" x14ac:dyDescent="0.25"/>
    <row r="168" s="43" customFormat="1" x14ac:dyDescent="0.25"/>
    <row r="169" s="43" customFormat="1" x14ac:dyDescent="0.25"/>
    <row r="170" s="43" customFormat="1" x14ac:dyDescent="0.25"/>
    <row r="171" s="43" customFormat="1" x14ac:dyDescent="0.25"/>
    <row r="172" s="43" customFormat="1" x14ac:dyDescent="0.25"/>
    <row r="173" s="43" customFormat="1" x14ac:dyDescent="0.25"/>
    <row r="174" s="43" customFormat="1" x14ac:dyDescent="0.25"/>
    <row r="175" s="43" customFormat="1" x14ac:dyDescent="0.25"/>
    <row r="176" s="43" customFormat="1" x14ac:dyDescent="0.25"/>
    <row r="177" s="43" customFormat="1" x14ac:dyDescent="0.25"/>
    <row r="178" s="43" customFormat="1" x14ac:dyDescent="0.25"/>
    <row r="179" s="43" customFormat="1" x14ac:dyDescent="0.25"/>
    <row r="180" s="43" customFormat="1" x14ac:dyDescent="0.25"/>
    <row r="181" s="43" customFormat="1" x14ac:dyDescent="0.25"/>
    <row r="182" s="43" customFormat="1" x14ac:dyDescent="0.25"/>
    <row r="183" s="43" customFormat="1" x14ac:dyDescent="0.25"/>
    <row r="184" s="43" customFormat="1" x14ac:dyDescent="0.25"/>
    <row r="185" s="43" customFormat="1" x14ac:dyDescent="0.25"/>
    <row r="186" s="43" customFormat="1" x14ac:dyDescent="0.25"/>
    <row r="187" s="43" customFormat="1" x14ac:dyDescent="0.25"/>
    <row r="188" s="43" customFormat="1" x14ac:dyDescent="0.25"/>
    <row r="189" s="43" customFormat="1" x14ac:dyDescent="0.25"/>
    <row r="190" s="43" customFormat="1" x14ac:dyDescent="0.25"/>
    <row r="191" s="43" customFormat="1" x14ac:dyDescent="0.25"/>
    <row r="192" s="43" customFormat="1" x14ac:dyDescent="0.25"/>
    <row r="193" s="43" customFormat="1" x14ac:dyDescent="0.25"/>
    <row r="194" s="43" customFormat="1" x14ac:dyDescent="0.25"/>
    <row r="195" s="43" customFormat="1" x14ac:dyDescent="0.25"/>
    <row r="196" s="43" customFormat="1" x14ac:dyDescent="0.25"/>
    <row r="197" s="43" customFormat="1" x14ac:dyDescent="0.25"/>
    <row r="198" s="43" customFormat="1" x14ac:dyDescent="0.25"/>
    <row r="199" s="43" customFormat="1" x14ac:dyDescent="0.25"/>
    <row r="200" s="43" customFormat="1" x14ac:dyDescent="0.25"/>
    <row r="201" s="43" customFormat="1" x14ac:dyDescent="0.25"/>
    <row r="202" s="43" customFormat="1" x14ac:dyDescent="0.25"/>
    <row r="203" s="43" customFormat="1" x14ac:dyDescent="0.25"/>
    <row r="204" s="43" customFormat="1" x14ac:dyDescent="0.25"/>
    <row r="205" s="43" customFormat="1" x14ac:dyDescent="0.25"/>
    <row r="206" s="43" customFormat="1" x14ac:dyDescent="0.25"/>
    <row r="207" s="43" customFormat="1" x14ac:dyDescent="0.25"/>
    <row r="208" s="43" customFormat="1" x14ac:dyDescent="0.25"/>
    <row r="209" s="43" customFormat="1" x14ac:dyDescent="0.25"/>
    <row r="210" s="43" customFormat="1" x14ac:dyDescent="0.25"/>
    <row r="211" s="43" customFormat="1" x14ac:dyDescent="0.25"/>
    <row r="212" s="43" customFormat="1" x14ac:dyDescent="0.25"/>
    <row r="213" s="43" customFormat="1" x14ac:dyDescent="0.25"/>
    <row r="214" s="43" customFormat="1" x14ac:dyDescent="0.25"/>
    <row r="215" s="43" customFormat="1" x14ac:dyDescent="0.25"/>
    <row r="216" s="43" customFormat="1" x14ac:dyDescent="0.25"/>
    <row r="217" s="43" customFormat="1" x14ac:dyDescent="0.25"/>
    <row r="218" s="43" customFormat="1" x14ac:dyDescent="0.25"/>
    <row r="219" s="43" customFormat="1" x14ac:dyDescent="0.25"/>
    <row r="220" s="43" customFormat="1" x14ac:dyDescent="0.25"/>
    <row r="221" s="43" customFormat="1" x14ac:dyDescent="0.25"/>
    <row r="222" s="43" customFormat="1" x14ac:dyDescent="0.25"/>
    <row r="223" s="43" customFormat="1" x14ac:dyDescent="0.25"/>
    <row r="224" s="43" customFormat="1" x14ac:dyDescent="0.25"/>
    <row r="225" s="43" customFormat="1" x14ac:dyDescent="0.25"/>
    <row r="226" s="43" customFormat="1" x14ac:dyDescent="0.25"/>
    <row r="227" s="43" customFormat="1" x14ac:dyDescent="0.25"/>
    <row r="228" s="43" customFormat="1" x14ac:dyDescent="0.25"/>
    <row r="229" s="43" customFormat="1" x14ac:dyDescent="0.25"/>
    <row r="230" s="43" customFormat="1" x14ac:dyDescent="0.25"/>
    <row r="231" s="43" customFormat="1" x14ac:dyDescent="0.25"/>
    <row r="232" s="43" customFormat="1" x14ac:dyDescent="0.25"/>
    <row r="233" s="43" customFormat="1" x14ac:dyDescent="0.25"/>
    <row r="234" s="43" customFormat="1" x14ac:dyDescent="0.25"/>
    <row r="235" s="43" customFormat="1" x14ac:dyDescent="0.25"/>
    <row r="236" s="43" customFormat="1" x14ac:dyDescent="0.25"/>
    <row r="237" s="43" customFormat="1" x14ac:dyDescent="0.25"/>
    <row r="238" s="43" customFormat="1" x14ac:dyDescent="0.25"/>
    <row r="239" s="43" customFormat="1" x14ac:dyDescent="0.25"/>
  </sheetData>
  <sheetProtection sheet="1" objects="1" scenarios="1" formatColumns="0" formatRows="0"/>
  <mergeCells count="11">
    <mergeCell ref="B23:C23"/>
    <mergeCell ref="B24:C24"/>
    <mergeCell ref="B25:C25"/>
    <mergeCell ref="B21:C21"/>
    <mergeCell ref="B20:C20"/>
    <mergeCell ref="B22:C22"/>
    <mergeCell ref="B7:F7"/>
    <mergeCell ref="A1:F1"/>
    <mergeCell ref="A3:F3"/>
    <mergeCell ref="B18:C18"/>
    <mergeCell ref="B19:C19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OPEB Calc-2nd&amp;3rd Yr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Erickson, Darla</cp:lastModifiedBy>
  <cp:lastPrinted>2016-11-17T17:09:27Z</cp:lastPrinted>
  <dcterms:created xsi:type="dcterms:W3CDTF">2016-11-10T21:38:54Z</dcterms:created>
  <dcterms:modified xsi:type="dcterms:W3CDTF">2018-07-30T18:42:13Z</dcterms:modified>
</cp:coreProperties>
</file>