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S:\SAB\SAFRS\ACFR\Current year ACFR Files\Assignment 10 - Lease; Installment Purchases\FYE Remeasurement&amp;Financed Purchase Q\"/>
    </mc:Choice>
  </mc:AlternateContent>
  <xr:revisionPtr revIDLastSave="0" documentId="13_ncr:1_{B4BECA19-9F33-4CB1-9D82-63DD51FBC9E7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What's New" sheetId="8" r:id="rId1"/>
    <sheet name="Lead Sheet" sheetId="5" r:id="rId2"/>
    <sheet name="Lease Number and Name" sheetId="9" r:id="rId3"/>
    <sheet name="Instructions" sheetId="6" r:id="rId4"/>
    <sheet name="Financed Purchase" sheetId="7" r:id="rId5"/>
  </sheets>
  <definedNames>
    <definedName name="_xlnm.Print_Area" localSheetId="4">'Financed Purchase'!$A$2:$AA$46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B19" i="7" l="1"/>
  <c r="AB31" i="7"/>
  <c r="AB43" i="7"/>
  <c r="AB44" i="7"/>
  <c r="Y10" i="7"/>
  <c r="Y11" i="7"/>
  <c r="Y12" i="7"/>
  <c r="Y13" i="7"/>
  <c r="Y14" i="7"/>
  <c r="Y15" i="7"/>
  <c r="Y16" i="7"/>
  <c r="Y17" i="7"/>
  <c r="Y18" i="7"/>
  <c r="Y19" i="7"/>
  <c r="Y22" i="7"/>
  <c r="Y23" i="7"/>
  <c r="Y24" i="7"/>
  <c r="Y25" i="7"/>
  <c r="Y26" i="7"/>
  <c r="Y27" i="7"/>
  <c r="Y28" i="7"/>
  <c r="Y29" i="7"/>
  <c r="Y30" i="7"/>
  <c r="Y31" i="7"/>
  <c r="Y34" i="7"/>
  <c r="Y35" i="7"/>
  <c r="Y36" i="7"/>
  <c r="Y37" i="7"/>
  <c r="Y38" i="7"/>
  <c r="Y39" i="7"/>
  <c r="Y40" i="7"/>
  <c r="Y41" i="7"/>
  <c r="Y42" i="7"/>
  <c r="Y43" i="7"/>
  <c r="Y44" i="7"/>
  <c r="Z10" i="7"/>
  <c r="Z11" i="7"/>
  <c r="Z12" i="7"/>
  <c r="Z13" i="7"/>
  <c r="Z14" i="7"/>
  <c r="Z15" i="7"/>
  <c r="Z16" i="7"/>
  <c r="Z17" i="7"/>
  <c r="Z18" i="7"/>
  <c r="Z19" i="7"/>
  <c r="Z22" i="7"/>
  <c r="Z23" i="7"/>
  <c r="Z24" i="7"/>
  <c r="Z25" i="7"/>
  <c r="Z26" i="7"/>
  <c r="Z27" i="7"/>
  <c r="Z28" i="7"/>
  <c r="Z29" i="7"/>
  <c r="Z30" i="7"/>
  <c r="Z31" i="7"/>
  <c r="Z34" i="7"/>
  <c r="Z35" i="7"/>
  <c r="Z36" i="7"/>
  <c r="Z37" i="7"/>
  <c r="Z38" i="7"/>
  <c r="Z39" i="7"/>
  <c r="Z40" i="7"/>
  <c r="Z41" i="7"/>
  <c r="Z42" i="7"/>
  <c r="Z43" i="7"/>
  <c r="Z44" i="7"/>
  <c r="AD44" i="7"/>
  <c r="AB6" i="7"/>
  <c r="AA6" i="7"/>
  <c r="W6" i="7"/>
  <c r="U6" i="7"/>
  <c r="S6" i="7"/>
  <c r="Q6" i="7"/>
  <c r="O6" i="7"/>
  <c r="M6" i="7"/>
  <c r="K6" i="7"/>
  <c r="I6" i="7"/>
  <c r="A2" i="7"/>
  <c r="I19" i="7"/>
  <c r="J19" i="7"/>
  <c r="I31" i="7"/>
  <c r="J31" i="7"/>
  <c r="I43" i="7"/>
  <c r="J43" i="7"/>
  <c r="I44" i="7"/>
  <c r="J44" i="7"/>
  <c r="J46" i="7"/>
  <c r="E19" i="7"/>
  <c r="K19" i="7"/>
  <c r="K31" i="7"/>
  <c r="K43" i="7"/>
  <c r="K44" i="7"/>
  <c r="L19" i="7"/>
  <c r="L31" i="7"/>
  <c r="L43" i="7"/>
  <c r="L44" i="7"/>
  <c r="L46" i="7"/>
  <c r="M19" i="7"/>
  <c r="M31" i="7"/>
  <c r="M43" i="7"/>
  <c r="M44" i="7"/>
  <c r="N19" i="7"/>
  <c r="N31" i="7"/>
  <c r="N43" i="7"/>
  <c r="N44" i="7"/>
  <c r="N46" i="7"/>
  <c r="O19" i="7"/>
  <c r="O31" i="7"/>
  <c r="O43" i="7"/>
  <c r="O44" i="7"/>
  <c r="P19" i="7"/>
  <c r="P31" i="7"/>
  <c r="P43" i="7"/>
  <c r="P44" i="7"/>
  <c r="P46" i="7"/>
  <c r="Q19" i="7"/>
  <c r="Q31" i="7"/>
  <c r="Q43" i="7"/>
  <c r="Q44" i="7"/>
  <c r="R19" i="7"/>
  <c r="R31" i="7"/>
  <c r="R43" i="7"/>
  <c r="R44" i="7"/>
  <c r="R46" i="7"/>
  <c r="S19" i="7"/>
  <c r="S31" i="7"/>
  <c r="S43" i="7"/>
  <c r="S44" i="7"/>
  <c r="T19" i="7"/>
  <c r="T31" i="7"/>
  <c r="T43" i="7"/>
  <c r="T44" i="7"/>
  <c r="T46" i="7"/>
  <c r="U19" i="7"/>
  <c r="U31" i="7"/>
  <c r="U43" i="7"/>
  <c r="U44" i="7"/>
  <c r="V19" i="7"/>
  <c r="V31" i="7"/>
  <c r="V43" i="7"/>
  <c r="V44" i="7"/>
  <c r="V46" i="7"/>
  <c r="W19" i="7"/>
  <c r="W31" i="7"/>
  <c r="W43" i="7"/>
  <c r="W44" i="7"/>
  <c r="X19" i="7"/>
  <c r="X31" i="7"/>
  <c r="X43" i="7"/>
  <c r="X44" i="7"/>
  <c r="X46" i="7"/>
  <c r="AD46" i="7"/>
  <c r="Z46" i="7"/>
  <c r="Y46" i="7"/>
  <c r="AA19" i="7"/>
  <c r="AA31" i="7"/>
  <c r="AA43" i="7"/>
  <c r="AA44" i="7"/>
  <c r="F19" i="7"/>
  <c r="F31" i="7"/>
  <c r="F43" i="7"/>
  <c r="F44" i="7"/>
  <c r="E31" i="7"/>
  <c r="E43" i="7"/>
  <c r="E44" i="7"/>
  <c r="Z32" i="7"/>
  <c r="Y32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tc={0E10D4AA-7B6A-4E00-AA2A-411AF6CE79C8}</author>
  </authors>
  <commentList>
    <comment ref="A1" authorId="0" shapeId="0" xr:uid="{0E10D4AA-7B6A-4E00-AA2A-411AF6CE79C8}">
      <text>
        <t>[Threaded comment]
Your version of Excel allows you to read this threaded comment; however, any edits to it will get removed if the file is opened in a newer version of Excel. Learn more: https://go.microsoft.com/fwlink/?linkid=870924
Comment:
    SAFRS staff enters FY number here, the form will update automatically</t>
      </text>
    </comment>
  </commentList>
</comments>
</file>

<file path=xl/sharedStrings.xml><?xml version="1.0" encoding="utf-8"?>
<sst xmlns="http://schemas.openxmlformats.org/spreadsheetml/2006/main" count="186" uniqueCount="159">
  <si>
    <t>Column1</t>
  </si>
  <si>
    <t>Legislative Services/LAD</t>
  </si>
  <si>
    <t>Consumer Counsel</t>
  </si>
  <si>
    <t>Judiciary</t>
  </si>
  <si>
    <t>Governor's Office</t>
  </si>
  <si>
    <t>Secretary of State</t>
  </si>
  <si>
    <t>Political Practices</t>
  </si>
  <si>
    <t>State Auditor</t>
  </si>
  <si>
    <t>Office of Public Instruction</t>
  </si>
  <si>
    <t>Justice</t>
  </si>
  <si>
    <t>Public Service Commission</t>
  </si>
  <si>
    <t>Board of Public Education</t>
  </si>
  <si>
    <t>Commissioner of Higher Education</t>
  </si>
  <si>
    <t>School Deaf and Blind</t>
  </si>
  <si>
    <t>Montana Arts Council</t>
  </si>
  <si>
    <t>Library Commission</t>
  </si>
  <si>
    <t>Historical Society</t>
  </si>
  <si>
    <t>Fish Wildlife and Parks</t>
  </si>
  <si>
    <t>Environmental Quality</t>
  </si>
  <si>
    <t>Transportation</t>
  </si>
  <si>
    <t>Livestock</t>
  </si>
  <si>
    <t>DNRC</t>
  </si>
  <si>
    <t>Revenue</t>
  </si>
  <si>
    <t>DOA</t>
  </si>
  <si>
    <t>Lottery</t>
  </si>
  <si>
    <t>Architecture &amp; Engineering</t>
  </si>
  <si>
    <t>State Public Defender</t>
  </si>
  <si>
    <t>Agriculture</t>
  </si>
  <si>
    <t>Corrections</t>
  </si>
  <si>
    <t>Commerce</t>
  </si>
  <si>
    <t>Labor and Industry</t>
  </si>
  <si>
    <t>Military Affairs</t>
  </si>
  <si>
    <t>DPHHS</t>
  </si>
  <si>
    <t>6101L</t>
  </si>
  <si>
    <t>No</t>
  </si>
  <si>
    <t>Yes</t>
  </si>
  <si>
    <t>MT Pub Empl Ret</t>
  </si>
  <si>
    <t>Teachers Retirement</t>
  </si>
  <si>
    <t>MT State Fund</t>
  </si>
  <si>
    <t>By affirming "Yes" to questions 1 &amp; 2, you are certifying that you have conducted the necessary assessments as specified in the question.</t>
  </si>
  <si>
    <t>Provide Name</t>
  </si>
  <si>
    <t>Agency Contact Phone Number</t>
  </si>
  <si>
    <t>As a Lessor, prior to the expiration of the lease term, did a change to the provisions of a lease result from a debt refunding by the lessor, including an advance refunding?</t>
  </si>
  <si>
    <t>Provide Phone #</t>
  </si>
  <si>
    <t>Sample Answer</t>
  </si>
  <si>
    <t>Lines</t>
  </si>
  <si>
    <t>Yes, No or N/A</t>
  </si>
  <si>
    <t>Do any leases contain terms which may require payments that were not included in the lease liability or receivable such as variable payments or residual value guarantees?</t>
  </si>
  <si>
    <t>Person providing this lease certification</t>
  </si>
  <si>
    <t>Did you evaluate all leases with optional provisions to determine if remeasurement was required? (Refer to Appendix B – Remeasurement Checklist in MOM Policy 336 and MOM Policy 337)</t>
  </si>
  <si>
    <t>N/A</t>
  </si>
  <si>
    <t>Do you have any new contracts that would be a lease as a lessor?</t>
  </si>
  <si>
    <t>Questions for Leases as Lessees and Lessors and SBITAs</t>
  </si>
  <si>
    <t>1.a</t>
  </si>
  <si>
    <t>1.b</t>
  </si>
  <si>
    <t>Did you evaluate all SBITAS with optional provisions to determine if remeasurement was required? (Refer to Appendix B – Remeasurement Checklist in MOM Policy 338)</t>
  </si>
  <si>
    <t>2.a</t>
  </si>
  <si>
    <t>2.b</t>
  </si>
  <si>
    <t xml:space="preserve">If you answered "Yes" to question 1.a, and had modifications, did you complete the amendment in LA for payable leases? </t>
  </si>
  <si>
    <t xml:space="preserve">If you answered "Yes" to question 1.b, and had modifications, did you complete the amendment in LA for SBITAs? </t>
  </si>
  <si>
    <t>Is it certain that only 12 months of payments are recorded to 69501 for payable leases or 69601 for SBITAs?</t>
  </si>
  <si>
    <t>4.a</t>
  </si>
  <si>
    <t>4.b</t>
  </si>
  <si>
    <t>Does your agency have leases that have distributions/splits performed outside of those recorded in the LA Module, Asset Cost Details - Accounting Distribution?</t>
  </si>
  <si>
    <t>Does your agency have SBITAs that have distributions/splits performed outside of those recorded in the LA Module, Asset Cost Details - Accounting Distribution?</t>
  </si>
  <si>
    <t>Does your agency have leases terminated earlier than the scheduled termination date?</t>
  </si>
  <si>
    <t>9.a</t>
  </si>
  <si>
    <t>9.b</t>
  </si>
  <si>
    <t>Does your agency have SBITAs terminated earlier than the scheduled termination date?</t>
  </si>
  <si>
    <t>If you answered "No" to questions 1.a - 3, SAB may contact you for detailed information.</t>
  </si>
  <si>
    <t>If you answered "Yes" to questions 4.a - 9.b, SAB may contact you for detailed information.</t>
  </si>
  <si>
    <t>Click Back to Lead Sheet</t>
  </si>
  <si>
    <t>Active Leases</t>
  </si>
  <si>
    <t>Description</t>
  </si>
  <si>
    <t>Asset ID</t>
  </si>
  <si>
    <t>Building or Equipment</t>
  </si>
  <si>
    <t>Fund</t>
  </si>
  <si>
    <t>Historical Cost</t>
  </si>
  <si>
    <t>Accumulated Depreciation</t>
  </si>
  <si>
    <t>Inception Date</t>
  </si>
  <si>
    <t>Expiration Date</t>
  </si>
  <si>
    <t>Total Principal</t>
  </si>
  <si>
    <t>Total Interest</t>
  </si>
  <si>
    <t>Principal</t>
  </si>
  <si>
    <t>Interest</t>
  </si>
  <si>
    <t>(Example) 2021 Printer XXXX</t>
  </si>
  <si>
    <t>000010054xx</t>
  </si>
  <si>
    <t>Equipment</t>
  </si>
  <si>
    <t>01100</t>
  </si>
  <si>
    <t>7/1/xx</t>
  </si>
  <si>
    <t>6/30/xx</t>
  </si>
  <si>
    <t>GOVERNMENTAL FUNDS</t>
  </si>
  <si>
    <t>GOVERNMENTAL FUNDS TOTAL</t>
  </si>
  <si>
    <t>INTERNAL SERVICE FUNDS</t>
  </si>
  <si>
    <t>INTERNAL SERVICE FUNDS TOTAL</t>
  </si>
  <si>
    <t>ENTERPRISE FUNDS</t>
  </si>
  <si>
    <t>ENTERPRISE FUNDS TOTAL</t>
  </si>
  <si>
    <t>Total</t>
  </si>
  <si>
    <t>Total Principal and Interest</t>
  </si>
  <si>
    <r>
      <t>Does your agency have financed purchases also called installment purchases?</t>
    </r>
    <r>
      <rPr>
        <b/>
        <sz val="11"/>
        <color rgb="FFFF0000"/>
        <rFont val="Calibri"/>
        <family val="2"/>
        <scheme val="minor"/>
      </rPr>
      <t xml:space="preserve"> If answer Yes, please read the Instructions tab and fill out the Fianced Purchase tab.</t>
    </r>
  </si>
  <si>
    <t>DOA SITSD</t>
  </si>
  <si>
    <t>6101E</t>
  </si>
  <si>
    <t>Please fill out your agency's valid lease number and lease name on the Lease Number and Name tab</t>
  </si>
  <si>
    <t>Provide on another tab</t>
  </si>
  <si>
    <t>Please fill out the lease number and lease name for the lease that your agency is making payments in the current fiscal year or a lease that is outstanding even you do not have a payment scheduled in the current fiscal year.</t>
  </si>
  <si>
    <t>LEASE NUMBER</t>
  </si>
  <si>
    <t>BUSINESS UNIT</t>
  </si>
  <si>
    <t>LEASE NAME</t>
  </si>
  <si>
    <t>1. add a new tab called Lease Number and Name in the template</t>
  </si>
  <si>
    <r>
      <t xml:space="preserve">If you have financed purchases, please fill out the schedule </t>
    </r>
    <r>
      <rPr>
        <b/>
        <u/>
        <sz val="11"/>
        <color rgb="FFFF0000"/>
        <rFont val="Calibri"/>
        <family val="2"/>
        <scheme val="minor"/>
      </rPr>
      <t>Financed Purchase</t>
    </r>
    <r>
      <rPr>
        <b/>
        <sz val="11"/>
        <color rgb="FFFF0000"/>
        <rFont val="Calibri"/>
        <family val="2"/>
        <scheme val="minor"/>
      </rPr>
      <t xml:space="preserve"> on the next tab.</t>
    </r>
  </si>
  <si>
    <t>Reminder:</t>
  </si>
  <si>
    <t>Financed purchases shouldn't be recorded for agreements between state agencies (inter-fund activity) but</t>
  </si>
  <si>
    <t>should be recorded for agreements between state agencies and component units or between component</t>
  </si>
  <si>
    <t>units.</t>
  </si>
  <si>
    <t>State of Montana component units are as follows:</t>
  </si>
  <si>
    <r>
      <t xml:space="preserve">     -     </t>
    </r>
    <r>
      <rPr>
        <b/>
        <sz val="11"/>
        <color theme="1"/>
        <rFont val="Calibri"/>
        <family val="2"/>
        <scheme val="minor"/>
      </rPr>
      <t>University of Montana</t>
    </r>
    <r>
      <rPr>
        <sz val="11"/>
        <color theme="1"/>
        <rFont val="Calibri"/>
        <family val="2"/>
        <scheme val="minor"/>
      </rPr>
      <t xml:space="preserve"> - all funds under business units 35140, 51030, 51080, 51110, 51120</t>
    </r>
  </si>
  <si>
    <r>
      <t xml:space="preserve">     -     </t>
    </r>
    <r>
      <rPr>
        <b/>
        <sz val="11"/>
        <color theme="1"/>
        <rFont val="Calibri"/>
        <family val="2"/>
        <scheme val="minor"/>
      </rPr>
      <t>Montana State University</t>
    </r>
    <r>
      <rPr>
        <sz val="11"/>
        <color theme="1"/>
        <rFont val="Calibri"/>
        <family val="2"/>
        <scheme val="minor"/>
      </rPr>
      <t xml:space="preserve"> - all funds under business units 35130, 51040, 51060, 51070, 51090, 51100, 51190</t>
    </r>
  </si>
  <si>
    <r>
      <t xml:space="preserve">     -     </t>
    </r>
    <r>
      <rPr>
        <b/>
        <sz val="11"/>
        <color theme="1"/>
        <rFont val="Calibri"/>
        <family val="2"/>
        <scheme val="minor"/>
      </rPr>
      <t>Montana Board of Housing</t>
    </r>
    <r>
      <rPr>
        <sz val="11"/>
        <color theme="1"/>
        <rFont val="Calibri"/>
        <family val="2"/>
        <scheme val="minor"/>
      </rPr>
      <t xml:space="preserve"> - funds 06030, 06031, 06032, 06078, and 06079 under business unit 65010</t>
    </r>
  </si>
  <si>
    <r>
      <t xml:space="preserve">     -     </t>
    </r>
    <r>
      <rPr>
        <b/>
        <sz val="11"/>
        <color theme="1"/>
        <rFont val="Calibri"/>
        <family val="2"/>
        <scheme val="minor"/>
      </rPr>
      <t>Facility Finance Authority</t>
    </r>
    <r>
      <rPr>
        <sz val="11"/>
        <color theme="1"/>
        <rFont val="Calibri"/>
        <family val="2"/>
        <scheme val="minor"/>
      </rPr>
      <t xml:space="preserve"> - funds 06012, 06015, and 06017 under business unit 65010</t>
    </r>
  </si>
  <si>
    <r>
      <t xml:space="preserve">     -     </t>
    </r>
    <r>
      <rPr>
        <b/>
        <sz val="11"/>
        <color theme="1"/>
        <rFont val="Calibri"/>
        <family val="2"/>
        <scheme val="minor"/>
      </rPr>
      <t>Montana State Fund</t>
    </r>
    <r>
      <rPr>
        <sz val="11"/>
        <color theme="1"/>
        <rFont val="Calibri"/>
        <family val="2"/>
        <scheme val="minor"/>
      </rPr>
      <t xml:space="preserve"> - all funds under business unit 62030</t>
    </r>
  </si>
  <si>
    <r>
      <t xml:space="preserve">     -     </t>
    </r>
    <r>
      <rPr>
        <b/>
        <sz val="11"/>
        <color theme="1"/>
        <rFont val="Calibri"/>
        <family val="2"/>
        <scheme val="minor"/>
      </rPr>
      <t>Public Employees' Retirement System</t>
    </r>
    <r>
      <rPr>
        <sz val="11"/>
        <color theme="1"/>
        <rFont val="Calibri"/>
        <family val="2"/>
        <scheme val="minor"/>
      </rPr>
      <t xml:space="preserve"> - all funds under business unit 61040</t>
    </r>
  </si>
  <si>
    <r>
      <t xml:space="preserve">     -     </t>
    </r>
    <r>
      <rPr>
        <b/>
        <sz val="11"/>
        <color theme="1"/>
        <rFont val="Calibri"/>
        <family val="2"/>
        <scheme val="minor"/>
      </rPr>
      <t>Teachers' Retirement System</t>
    </r>
    <r>
      <rPr>
        <sz val="11"/>
        <color theme="1"/>
        <rFont val="Calibri"/>
        <family val="2"/>
        <scheme val="minor"/>
      </rPr>
      <t xml:space="preserve"> - all funds under business unit 61050</t>
    </r>
  </si>
  <si>
    <r>
      <t xml:space="preserve">     -     </t>
    </r>
    <r>
      <rPr>
        <b/>
        <sz val="11"/>
        <color theme="1"/>
        <rFont val="Calibri"/>
        <family val="2"/>
        <scheme val="minor"/>
      </rPr>
      <t>Montana Reinsurance Association</t>
    </r>
    <r>
      <rPr>
        <sz val="11"/>
        <color theme="1"/>
        <rFont val="Calibri"/>
        <family val="2"/>
        <scheme val="minor"/>
      </rPr>
      <t xml:space="preserve"> - fund 06043 under business unit 34010</t>
    </r>
  </si>
  <si>
    <t>Spreadsheet Fields:</t>
  </si>
  <si>
    <t>This sheet is included in the Financed Purchases Master template that agencies fill out at FYE.</t>
  </si>
  <si>
    <r>
      <t>Description</t>
    </r>
    <r>
      <rPr>
        <sz val="11"/>
        <color theme="1"/>
        <rFont val="Calibri"/>
        <family val="2"/>
        <scheme val="minor"/>
      </rPr>
      <t xml:space="preserve"> - Describe the item leased.  Be specific.</t>
    </r>
  </si>
  <si>
    <r>
      <t>Asset ID</t>
    </r>
    <r>
      <rPr>
        <sz val="11"/>
        <color theme="1"/>
        <rFont val="Calibri"/>
        <family val="2"/>
        <scheme val="minor"/>
      </rPr>
      <t xml:space="preserve"> - If they meet the asset capitalization threshold, capital assets acquired by financed purchase must</t>
    </r>
  </si>
  <si>
    <t>be recorded in Asset Management (AM) at the inception date of the agreement.  Include the asset number</t>
  </si>
  <si>
    <t>for each financed purchase.  If the agency records property on Asset Management in summary total only,</t>
  </si>
  <si>
    <t>enter that AM summary total property number.</t>
  </si>
  <si>
    <t>If a liability was recorded and a capital asset was not recorded because it did not meet the capitalization</t>
  </si>
  <si>
    <t>threshold, "Expensed" should be indicated here.  All entries (other than depreciation) must still be</t>
  </si>
  <si>
    <t>completed for these leases.</t>
  </si>
  <si>
    <r>
      <t>Building or Equipment</t>
    </r>
    <r>
      <rPr>
        <sz val="11"/>
        <color theme="1"/>
        <rFont val="Calibri"/>
        <family val="2"/>
        <scheme val="minor"/>
      </rPr>
      <t xml:space="preserve"> - This must be disclosed for ACFR reporting purposes.</t>
    </r>
  </si>
  <si>
    <r>
      <t>Fund</t>
    </r>
    <r>
      <rPr>
        <sz val="11"/>
        <color theme="1"/>
        <rFont val="Calibri"/>
        <family val="2"/>
        <scheme val="minor"/>
      </rPr>
      <t xml:space="preserve"> - Indicate the fund(s) from which lease payments are made.  If more that one fund is used, please</t>
    </r>
  </si>
  <si>
    <t>show the allocation among the funds.  For lengthy allocations, please contact SAB for guidance.</t>
  </si>
  <si>
    <r>
      <t>Historical Cost</t>
    </r>
    <r>
      <rPr>
        <sz val="11"/>
        <color theme="1"/>
        <rFont val="Calibri"/>
        <family val="2"/>
        <scheme val="minor"/>
      </rPr>
      <t xml:space="preserve"> - The cost of the asset (should always match what was recorded on AM).</t>
    </r>
  </si>
  <si>
    <r>
      <t>Accumulated Depreciation</t>
    </r>
    <r>
      <rPr>
        <sz val="11"/>
        <color theme="1"/>
        <rFont val="Calibri"/>
        <family val="2"/>
        <scheme val="minor"/>
      </rPr>
      <t xml:space="preserve"> - The amount of depreciation which has been accumulated as of fiscal year-</t>
    </r>
  </si>
  <si>
    <t>end.  This can be found by going to: Asset Management &gt; Depreciation &gt; Review Depreciation Info &gt; Asset</t>
  </si>
  <si>
    <t>Depreciation, then go to the Depreciation tab.  From here select Fiscal Year 2026 and Period 12.  Click the</t>
  </si>
  <si>
    <t>Calculate NBV button and the accumulated depreciation amount will be shown on the left.  If the asset did</t>
  </si>
  <si>
    <t>not meet the capitalization threshold and is not being depreciated, then the entire amount of the asset should</t>
  </si>
  <si>
    <t>be entered here.</t>
  </si>
  <si>
    <r>
      <t>Inception Date</t>
    </r>
    <r>
      <rPr>
        <sz val="11"/>
        <color theme="1"/>
        <rFont val="Calibri"/>
        <family val="2"/>
        <scheme val="minor"/>
      </rPr>
      <t xml:space="preserve"> - Indicate the date the lease agreement began.</t>
    </r>
  </si>
  <si>
    <r>
      <t>Expiration Date</t>
    </r>
    <r>
      <rPr>
        <sz val="11"/>
        <color theme="1"/>
        <rFont val="Calibri"/>
        <family val="2"/>
        <scheme val="minor"/>
      </rPr>
      <t xml:space="preserve"> - Indicate the date the lease agreement expires (should coincide with the lease schedule</t>
    </r>
  </si>
  <si>
    <t>column date).</t>
  </si>
  <si>
    <r>
      <t>Future Minium Payments for Principal &amp; Interest</t>
    </r>
    <r>
      <rPr>
        <sz val="11"/>
        <color theme="1"/>
        <rFont val="Calibri"/>
        <family val="2"/>
        <scheme val="minor"/>
      </rPr>
      <t xml:space="preserve"> - Report anticipated future principal and interest</t>
    </r>
  </si>
  <si>
    <t>payments for each of the next five fiscal years (2027 through 2031) and then in five-year increments for</t>
  </si>
  <si>
    <t>lease agreements extending beyond fiscal 2031.</t>
  </si>
  <si>
    <r>
      <t>Total Principal</t>
    </r>
    <r>
      <rPr>
        <sz val="11"/>
        <color theme="1"/>
        <rFont val="Calibri"/>
        <family val="2"/>
        <scheme val="minor"/>
      </rPr>
      <t xml:space="preserve"> - Totals the principal columns.  For year 2027, this should equal the total reported on</t>
    </r>
  </si>
  <si>
    <t xml:space="preserve">SABHRS in account 2124.  For years beyond 2027, this should equal the total reported on SABHRS in </t>
  </si>
  <si>
    <t>account 2104.</t>
  </si>
  <si>
    <r>
      <t>Total Interest</t>
    </r>
    <r>
      <rPr>
        <sz val="11"/>
        <color theme="1"/>
        <rFont val="Calibri"/>
        <family val="2"/>
        <scheme val="minor"/>
      </rPr>
      <t xml:space="preserve"> - Totals the interest columns.</t>
    </r>
  </si>
  <si>
    <r>
      <t>FY2026 Principal Payments</t>
    </r>
    <r>
      <rPr>
        <sz val="11"/>
        <color theme="1"/>
        <rFont val="Calibri"/>
        <family val="2"/>
        <scheme val="minor"/>
      </rPr>
      <t xml:space="preserve"> - Total the portion of payments made in the year related to the reduction of</t>
    </r>
  </si>
  <si>
    <t>the principal balance of the lease obligation.  This should equal the total recorded in budgeted lease principal</t>
  </si>
  <si>
    <t>expense accounts in the ACTUALS ledger.</t>
  </si>
  <si>
    <t>2. updated the Instructions tab for FY2026</t>
  </si>
  <si>
    <t>3. updated the Financed Purchase tab for FY2026</t>
  </si>
  <si>
    <t>Please complete all tasks and amendments and this questionaire by June 12,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</si>
</sst>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</numFmts>
  <fonts count="2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FFFFFF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8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rgb="FFFFFFFF"/>
      <name val="Calibri"/>
      <family val="2"/>
      <scheme val="minor"/>
    </font>
    <font>
      <b/>
      <sz val="12"/>
      <color rgb="FFFFFFFF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CE6F1"/>
        <bgColor rgb="FFDCE6F1"/>
      </patternFill>
    </fill>
    <fill>
      <patternFill patternType="solid">
        <fgColor rgb="FFB8CCE4"/>
        <bgColor rgb="FFB8CCE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</fills>
  <borders count="1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43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8" fillId="0" borderId="0" applyNumberFormat="0" applyFill="0" applyBorder="0" applyAlignment="0" applyProtection="0"/>
  </cellStyleXfs>
  <cellXfs count="101">
    <xf numFmtId="0" fontId="0" fillId="0" borderId="0" xfId="0"/>
    <xf numFmtId="0" fontId="1" fillId="0" borderId="0" xfId="0" applyFont="1" applyAlignment="1">
      <alignment horizontal="center"/>
    </xf>
    <xf numFmtId="0" fontId="2" fillId="3" borderId="3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wrapText="1"/>
    </xf>
    <xf numFmtId="0" fontId="2" fillId="5" borderId="4" xfId="0" applyFont="1" applyFill="1" applyBorder="1" applyAlignment="1">
      <alignment horizontal="center" wrapText="1"/>
    </xf>
    <xf numFmtId="0" fontId="2" fillId="6" borderId="4" xfId="0" applyFont="1" applyFill="1" applyBorder="1" applyAlignment="1">
      <alignment horizontal="center" wrapText="1"/>
    </xf>
    <xf numFmtId="0" fontId="2" fillId="7" borderId="4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8" borderId="4" xfId="0" applyFont="1" applyFill="1" applyBorder="1" applyAlignment="1">
      <alignment horizontal="center" wrapText="1"/>
    </xf>
    <xf numFmtId="0" fontId="2" fillId="9" borderId="4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6" borderId="2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8" borderId="2" xfId="0" applyFont="1" applyFill="1" applyBorder="1" applyAlignment="1">
      <alignment horizontal="center"/>
    </xf>
    <xf numFmtId="0" fontId="2" fillId="9" borderId="2" xfId="0" applyFont="1" applyFill="1" applyBorder="1" applyAlignment="1">
      <alignment horizontal="center"/>
    </xf>
    <xf numFmtId="0" fontId="3" fillId="10" borderId="0" xfId="0" applyFont="1" applyFill="1"/>
    <xf numFmtId="0" fontId="4" fillId="10" borderId="0" xfId="0" applyFont="1" applyFill="1" applyAlignment="1">
      <alignment horizontal="center"/>
    </xf>
    <xf numFmtId="0" fontId="7" fillId="10" borderId="0" xfId="0" applyFont="1" applyFill="1"/>
    <xf numFmtId="0" fontId="8" fillId="10" borderId="0" xfId="0" applyFont="1" applyFill="1"/>
    <xf numFmtId="0" fontId="9" fillId="10" borderId="0" xfId="0" applyFont="1" applyFill="1"/>
    <xf numFmtId="0" fontId="10" fillId="11" borderId="0" xfId="0" applyFont="1" applyFill="1"/>
    <xf numFmtId="0" fontId="11" fillId="11" borderId="0" xfId="0" applyFont="1" applyFill="1"/>
    <xf numFmtId="0" fontId="6" fillId="0" borderId="0" xfId="0" applyFont="1"/>
    <xf numFmtId="0" fontId="12" fillId="12" borderId="0" xfId="0" applyFont="1" applyFill="1" applyAlignment="1">
      <alignment horizontal="center"/>
    </xf>
    <xf numFmtId="0" fontId="12" fillId="12" borderId="0" xfId="0" applyFont="1" applyFill="1" applyAlignment="1">
      <alignment wrapText="1"/>
    </xf>
    <xf numFmtId="0" fontId="12" fillId="12" borderId="0" xfId="0" applyFont="1" applyFill="1"/>
    <xf numFmtId="0" fontId="13" fillId="12" borderId="0" xfId="0" applyFont="1" applyFill="1"/>
    <xf numFmtId="0" fontId="12" fillId="13" borderId="0" xfId="0" applyFont="1" applyFill="1" applyAlignment="1">
      <alignment horizontal="center"/>
    </xf>
    <xf numFmtId="0" fontId="12" fillId="13" borderId="0" xfId="0" applyFont="1" applyFill="1" applyAlignment="1">
      <alignment wrapText="1"/>
    </xf>
    <xf numFmtId="0" fontId="12" fillId="13" borderId="0" xfId="0" applyFont="1" applyFill="1"/>
    <xf numFmtId="0" fontId="13" fillId="13" borderId="0" xfId="0" applyFont="1" applyFill="1"/>
    <xf numFmtId="0" fontId="1" fillId="13" borderId="0" xfId="0" applyFont="1" applyFill="1" applyAlignment="1">
      <alignment horizontal="center"/>
    </xf>
    <xf numFmtId="0" fontId="1" fillId="13" borderId="0" xfId="0" applyFont="1" applyFill="1"/>
    <xf numFmtId="0" fontId="0" fillId="0" borderId="0" xfId="0" applyProtection="1">
      <protection locked="0"/>
    </xf>
    <xf numFmtId="0" fontId="18" fillId="0" borderId="0" xfId="3" applyFill="1"/>
    <xf numFmtId="0" fontId="20" fillId="14" borderId="0" xfId="0" applyFont="1" applyFill="1"/>
    <xf numFmtId="0" fontId="0" fillId="15" borderId="9" xfId="0" applyFill="1" applyBorder="1" applyAlignment="1">
      <alignment horizontal="center"/>
    </xf>
    <xf numFmtId="0" fontId="0" fillId="15" borderId="11" xfId="0" applyFill="1" applyBorder="1" applyAlignment="1">
      <alignment horizontal="center"/>
    </xf>
    <xf numFmtId="0" fontId="0" fillId="15" borderId="10" xfId="0" applyFill="1" applyBorder="1" applyAlignment="1">
      <alignment horizontal="center"/>
    </xf>
    <xf numFmtId="0" fontId="21" fillId="0" borderId="13" xfId="0" applyFont="1" applyBorder="1" applyAlignment="1">
      <alignment horizontal="center" wrapText="1"/>
    </xf>
    <xf numFmtId="0" fontId="21" fillId="0" borderId="0" xfId="0" applyFont="1" applyAlignment="1">
      <alignment horizontal="center" wrapText="1"/>
    </xf>
    <xf numFmtId="0" fontId="21" fillId="0" borderId="0" xfId="0" quotePrefix="1" applyFont="1" applyAlignment="1">
      <alignment horizontal="center" wrapText="1"/>
    </xf>
    <xf numFmtId="164" fontId="21" fillId="0" borderId="0" xfId="2" applyNumberFormat="1" applyFont="1" applyBorder="1" applyAlignment="1" applyProtection="1">
      <alignment horizontal="center" wrapText="1"/>
    </xf>
    <xf numFmtId="0" fontId="21" fillId="0" borderId="5" xfId="0" applyFont="1" applyBorder="1" applyAlignment="1">
      <alignment horizontal="center"/>
    </xf>
    <xf numFmtId="0" fontId="21" fillId="0" borderId="0" xfId="0" applyFont="1" applyAlignment="1">
      <alignment horizontal="center"/>
    </xf>
    <xf numFmtId="0" fontId="21" fillId="0" borderId="6" xfId="0" applyFont="1" applyBorder="1" applyAlignment="1">
      <alignment horizontal="center"/>
    </xf>
    <xf numFmtId="0" fontId="21" fillId="0" borderId="13" xfId="0" applyFont="1" applyBorder="1" applyAlignment="1">
      <alignment horizontal="center"/>
    </xf>
    <xf numFmtId="0" fontId="21" fillId="0" borderId="14" xfId="0" applyFont="1" applyBorder="1" applyAlignment="1">
      <alignment horizontal="center"/>
    </xf>
    <xf numFmtId="43" fontId="14" fillId="0" borderId="13" xfId="1" applyFont="1" applyBorder="1" applyProtection="1">
      <protection locked="0"/>
    </xf>
    <xf numFmtId="0" fontId="21" fillId="0" borderId="0" xfId="0" applyFont="1" applyProtection="1">
      <protection locked="0"/>
    </xf>
    <xf numFmtId="0" fontId="15" fillId="16" borderId="13" xfId="0" applyFont="1" applyFill="1" applyBorder="1" applyProtection="1">
      <protection locked="0"/>
    </xf>
    <xf numFmtId="0" fontId="0" fillId="16" borderId="0" xfId="0" applyFill="1" applyProtection="1">
      <protection locked="0"/>
    </xf>
    <xf numFmtId="43" fontId="14" fillId="16" borderId="0" xfId="1" applyFont="1" applyFill="1" applyBorder="1" applyProtection="1">
      <protection locked="0"/>
    </xf>
    <xf numFmtId="14" fontId="14" fillId="16" borderId="0" xfId="1" applyNumberFormat="1" applyFont="1" applyFill="1" applyBorder="1" applyProtection="1">
      <protection locked="0"/>
    </xf>
    <xf numFmtId="43" fontId="14" fillId="16" borderId="13" xfId="1" applyFont="1" applyFill="1" applyBorder="1" applyProtection="1">
      <protection locked="0"/>
    </xf>
    <xf numFmtId="43" fontId="14" fillId="16" borderId="13" xfId="1" applyFont="1" applyFill="1" applyBorder="1" applyProtection="1"/>
    <xf numFmtId="43" fontId="14" fillId="16" borderId="14" xfId="1" applyFont="1" applyFill="1" applyBorder="1" applyProtection="1"/>
    <xf numFmtId="43" fontId="14" fillId="16" borderId="14" xfId="1" applyFont="1" applyFill="1" applyBorder="1" applyProtection="1">
      <protection locked="0"/>
    </xf>
    <xf numFmtId="0" fontId="0" fillId="0" borderId="13" xfId="0" applyBorder="1" applyProtection="1">
      <protection locked="0"/>
    </xf>
    <xf numFmtId="43" fontId="14" fillId="0" borderId="0" xfId="1" applyFont="1" applyBorder="1" applyProtection="1">
      <protection locked="0"/>
    </xf>
    <xf numFmtId="14" fontId="14" fillId="0" borderId="0" xfId="1" applyNumberFormat="1" applyFont="1" applyBorder="1" applyProtection="1">
      <protection locked="0"/>
    </xf>
    <xf numFmtId="43" fontId="14" fillId="0" borderId="14" xfId="1" applyFont="1" applyBorder="1" applyProtection="1">
      <protection locked="0"/>
    </xf>
    <xf numFmtId="43" fontId="14" fillId="0" borderId="13" xfId="1" applyFont="1" applyBorder="1" applyProtection="1"/>
    <xf numFmtId="43" fontId="14" fillId="0" borderId="14" xfId="1" applyFont="1" applyBorder="1" applyProtection="1"/>
    <xf numFmtId="0" fontId="16" fillId="16" borderId="13" xfId="0" applyFont="1" applyFill="1" applyBorder="1" applyProtection="1">
      <protection locked="0"/>
    </xf>
    <xf numFmtId="43" fontId="16" fillId="16" borderId="13" xfId="1" applyFont="1" applyFill="1" applyBorder="1" applyProtection="1">
      <protection locked="0"/>
    </xf>
    <xf numFmtId="0" fontId="16" fillId="0" borderId="0" xfId="0" applyFont="1" applyProtection="1">
      <protection locked="0"/>
    </xf>
    <xf numFmtId="43" fontId="14" fillId="0" borderId="0" xfId="1" applyFont="1" applyFill="1" applyBorder="1" applyProtection="1">
      <protection locked="0"/>
    </xf>
    <xf numFmtId="14" fontId="14" fillId="0" borderId="0" xfId="1" applyNumberFormat="1" applyFont="1" applyFill="1" applyBorder="1" applyProtection="1">
      <protection locked="0"/>
    </xf>
    <xf numFmtId="43" fontId="14" fillId="0" borderId="0" xfId="1" applyFont="1" applyFill="1" applyBorder="1" applyProtection="1"/>
    <xf numFmtId="43" fontId="14" fillId="0" borderId="0" xfId="1" applyFont="1" applyBorder="1" applyProtection="1"/>
    <xf numFmtId="0" fontId="0" fillId="15" borderId="0" xfId="0" applyFill="1"/>
    <xf numFmtId="43" fontId="14" fillId="15" borderId="9" xfId="1" applyFont="1" applyFill="1" applyBorder="1" applyProtection="1"/>
    <xf numFmtId="43" fontId="14" fillId="15" borderId="11" xfId="1" applyFont="1" applyFill="1" applyBorder="1" applyProtection="1"/>
    <xf numFmtId="43" fontId="14" fillId="15" borderId="0" xfId="1" applyFont="1" applyFill="1" applyProtection="1"/>
    <xf numFmtId="43" fontId="14" fillId="15" borderId="15" xfId="1" applyFont="1" applyFill="1" applyBorder="1" applyProtection="1"/>
    <xf numFmtId="43" fontId="14" fillId="15" borderId="1" xfId="1" applyFont="1" applyFill="1" applyBorder="1" applyProtection="1"/>
    <xf numFmtId="43" fontId="0" fillId="0" borderId="0" xfId="0" applyNumberFormat="1"/>
    <xf numFmtId="0" fontId="0" fillId="0" borderId="0" xfId="0" applyAlignment="1">
      <alignment horizontal="right"/>
    </xf>
    <xf numFmtId="0" fontId="1" fillId="12" borderId="0" xfId="0" applyFont="1" applyFill="1" applyAlignment="1">
      <alignment horizontal="center"/>
    </xf>
    <xf numFmtId="0" fontId="1" fillId="12" borderId="0" xfId="0" applyFont="1" applyFill="1"/>
    <xf numFmtId="0" fontId="0" fillId="0" borderId="16" xfId="0" applyBorder="1"/>
    <xf numFmtId="0" fontId="17" fillId="0" borderId="0" xfId="0" applyFont="1" applyAlignment="1">
      <alignment horizontal="left" wrapText="1"/>
    </xf>
    <xf numFmtId="0" fontId="0" fillId="15" borderId="5" xfId="0" applyFill="1" applyBorder="1" applyAlignment="1">
      <alignment horizontal="center"/>
    </xf>
    <xf numFmtId="0" fontId="0" fillId="15" borderId="7" xfId="0" applyFill="1" applyBorder="1" applyAlignment="1">
      <alignment horizontal="center"/>
    </xf>
    <xf numFmtId="0" fontId="19" fillId="0" borderId="0" xfId="0" applyFont="1" applyAlignment="1">
      <alignment horizontal="center"/>
    </xf>
    <xf numFmtId="0" fontId="0" fillId="15" borderId="5" xfId="0" applyFill="1" applyBorder="1" applyAlignment="1">
      <alignment horizontal="center" wrapText="1"/>
    </xf>
    <xf numFmtId="0" fontId="0" fillId="15" borderId="9" xfId="0" applyFill="1" applyBorder="1" applyAlignment="1">
      <alignment horizontal="center" wrapText="1"/>
    </xf>
    <xf numFmtId="0" fontId="0" fillId="15" borderId="6" xfId="0" applyFill="1" applyBorder="1" applyAlignment="1">
      <alignment horizontal="center" wrapText="1"/>
    </xf>
    <xf numFmtId="0" fontId="0" fillId="15" borderId="10" xfId="0" applyFill="1" applyBorder="1" applyAlignment="1">
      <alignment horizontal="center" wrapText="1"/>
    </xf>
    <xf numFmtId="0" fontId="0" fillId="15" borderId="7" xfId="0" applyFill="1" applyBorder="1" applyAlignment="1">
      <alignment horizontal="center" wrapText="1"/>
    </xf>
    <xf numFmtId="0" fontId="0" fillId="15" borderId="11" xfId="0" applyFill="1" applyBorder="1" applyAlignment="1">
      <alignment horizontal="center" wrapText="1"/>
    </xf>
    <xf numFmtId="0" fontId="0" fillId="15" borderId="8" xfId="0" applyFill="1" applyBorder="1" applyAlignment="1">
      <alignment horizontal="center" wrapText="1"/>
    </xf>
    <xf numFmtId="0" fontId="0" fillId="15" borderId="12" xfId="0" applyFill="1" applyBorder="1" applyAlignment="1">
      <alignment horizontal="center" wrapText="1"/>
    </xf>
    <xf numFmtId="0" fontId="17" fillId="0" borderId="0" xfId="0" applyFont="1"/>
    <xf numFmtId="0" fontId="1" fillId="0" borderId="0" xfId="0" applyFont="1"/>
    <xf numFmtId="0" fontId="0" fillId="0" borderId="0" xfId="0" quotePrefix="1"/>
    <xf numFmtId="0" fontId="23" fillId="0" borderId="0" xfId="0" applyFont="1"/>
  </cellXfs>
  <cellStyles count="4">
    <cellStyle name="Comma" xfId="1" builtinId="3"/>
    <cellStyle name="Currency" xfId="2" builtinId="4"/>
    <cellStyle name="Hyperlink" xfId="3" builtinId="8"/>
    <cellStyle name="Normal" xfId="0" builtinId="0"/>
  </cellStyles>
  <dxfs count="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DCE6F1"/>
          <bgColor rgb="FFDCE6F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Koch, Catherine" id="{EBAC1568-EE61-4086-8499-EEA8E3FD05DD}" userId="S::CMA588@mt.gov::f9b3fdd2-ddd2-4fb7-a574-650f484d7a61" providerId="AD"/>
</personList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M18" totalsRowShown="0">
  <tableColumns count="39">
    <tableColumn id="1" xr3:uid="{00000000-0010-0000-0000-000001000000}" name="Lines" dataDxfId="2"/>
    <tableColumn id="2" xr3:uid="{00000000-0010-0000-0000-000002000000}" name="Questions for Leases as Lessees and Lessors and SBITAs"/>
    <tableColumn id="10" xr3:uid="{279BC2D8-F640-4D50-811A-DD5AE4BEEB03}" name="Column1" dataDxfId="1"/>
    <tableColumn id="3" xr3:uid="{00000000-0010-0000-0000-000003000000}" name="Legislative Services/LAD"/>
    <tableColumn id="5" xr3:uid="{00000000-0010-0000-0000-000005000000}" name="Consumer Counsel"/>
    <tableColumn id="7" xr3:uid="{00000000-0010-0000-0000-000007000000}" name="Judiciary"/>
    <tableColumn id="9" xr3:uid="{00000000-0010-0000-0000-000009000000}" name="Governor's Office"/>
    <tableColumn id="11" xr3:uid="{00000000-0010-0000-0000-00000B000000}" name="Secretary of State"/>
    <tableColumn id="13" xr3:uid="{00000000-0010-0000-0000-00000D000000}" name="Political Practices"/>
    <tableColumn id="15" xr3:uid="{00000000-0010-0000-0000-00000F000000}" name="State Auditor"/>
    <tableColumn id="17" xr3:uid="{00000000-0010-0000-0000-000011000000}" name="Office of Public Instruction"/>
    <tableColumn id="21" xr3:uid="{00000000-0010-0000-0000-000015000000}" name="Justice"/>
    <tableColumn id="23" xr3:uid="{00000000-0010-0000-0000-000017000000}" name="Public Service Commission"/>
    <tableColumn id="25" xr3:uid="{00000000-0010-0000-0000-000019000000}" name="Board of Public Education"/>
    <tableColumn id="27" xr3:uid="{00000000-0010-0000-0000-00001B000000}" name="Commissioner of Higher Education"/>
    <tableColumn id="29" xr3:uid="{00000000-0010-0000-0000-00001D000000}" name="School Deaf and Blind"/>
    <tableColumn id="31" xr3:uid="{00000000-0010-0000-0000-00001F000000}" name="Montana Arts Council"/>
    <tableColumn id="33" xr3:uid="{00000000-0010-0000-0000-000021000000}" name="Library Commission"/>
    <tableColumn id="35" xr3:uid="{00000000-0010-0000-0000-000023000000}" name="Historical Society"/>
    <tableColumn id="37" xr3:uid="{00000000-0010-0000-0000-000025000000}" name="Fish Wildlife and Parks"/>
    <tableColumn id="39" xr3:uid="{00000000-0010-0000-0000-000027000000}" name="Environmental Quality"/>
    <tableColumn id="41" xr3:uid="{00000000-0010-0000-0000-000029000000}" name="Transportation"/>
    <tableColumn id="43" xr3:uid="{00000000-0010-0000-0000-00002B000000}" name="Livestock"/>
    <tableColumn id="45" xr3:uid="{00000000-0010-0000-0000-00002D000000}" name="DNRC"/>
    <tableColumn id="47" xr3:uid="{00000000-0010-0000-0000-00002F000000}" name="Revenue"/>
    <tableColumn id="49" xr3:uid="{00000000-0010-0000-0000-000031000000}" name="DOA"/>
    <tableColumn id="12" xr3:uid="{F1F39B52-ADC8-4D9E-A2F2-365AE371BC8D}" name="DOA SITSD" dataDxfId="0"/>
    <tableColumn id="51" xr3:uid="{00000000-0010-0000-0000-000033000000}" name="Lottery"/>
    <tableColumn id="4" xr3:uid="{0B37D7D1-674C-41FC-A639-0B9FA33A0465}" name="MT Pub Empl Ret"/>
    <tableColumn id="6" xr3:uid="{EAC26BCF-1FE3-4440-8508-1FB4D64C4674}" name="Teachers Retirement"/>
    <tableColumn id="53" xr3:uid="{00000000-0010-0000-0000-000035000000}" name="Architecture &amp; Engineering"/>
    <tableColumn id="55" xr3:uid="{00000000-0010-0000-0000-000037000000}" name="State Public Defender"/>
    <tableColumn id="57" xr3:uid="{00000000-0010-0000-0000-000039000000}" name="Agriculture"/>
    <tableColumn id="8" xr3:uid="{E59545C9-87BB-4CD2-9FAD-959CAF3C106C}" name="MT State Fund"/>
    <tableColumn id="59" xr3:uid="{00000000-0010-0000-0000-00003B000000}" name="Corrections"/>
    <tableColumn id="61" xr3:uid="{00000000-0010-0000-0000-00003D000000}" name="Commerce"/>
    <tableColumn id="65" xr3:uid="{00000000-0010-0000-0000-000041000000}" name="Labor and Industry"/>
    <tableColumn id="67" xr3:uid="{00000000-0010-0000-0000-000043000000}" name="Military Affairs"/>
    <tableColumn id="69" xr3:uid="{00000000-0010-0000-0000-000045000000}" name="DPHHS"/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1" dT="2024-05-14T23:11:47.62" personId="{EBAC1568-EE61-4086-8499-EEA8E3FD05DD}" id="{0E10D4AA-7B6A-4E00-AA2A-411AF6CE79C8}">
    <text>SAFRS staff enters FY number here, the form will update automatically</text>
  </threadedComment>
</ThreadedComment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8C2632-3C56-4528-AD7A-F8CD7B25D8D3}">
  <dimension ref="A1:A3"/>
  <sheetViews>
    <sheetView tabSelected="1" workbookViewId="0">
      <selection activeCell="A4" sqref="A4"/>
    </sheetView>
  </sheetViews>
  <sheetFormatPr defaultRowHeight="15" x14ac:dyDescent="0.25"/>
  <sheetData>
    <row r="1" spans="1:1" x14ac:dyDescent="0.25">
      <c r="A1" t="s">
        <v>108</v>
      </c>
    </row>
    <row r="2" spans="1:1" x14ac:dyDescent="0.25">
      <c r="A2" t="s">
        <v>156</v>
      </c>
    </row>
    <row r="3" spans="1:1" x14ac:dyDescent="0.25">
      <c r="A3" t="s">
        <v>157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45"/>
  <sheetViews>
    <sheetView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B24" sqref="B24"/>
    </sheetView>
  </sheetViews>
  <sheetFormatPr defaultRowHeight="15" x14ac:dyDescent="0.25"/>
  <cols>
    <col min="1" max="1" width="5.42578125" style="1" bestFit="1" customWidth="1"/>
    <col min="2" max="2" width="118.28515625" customWidth="1"/>
    <col min="3" max="3" width="15.42578125" bestFit="1" customWidth="1"/>
    <col min="4" max="39" width="27.85546875" customWidth="1"/>
  </cols>
  <sheetData>
    <row r="1" spans="1:39" ht="31.5" x14ac:dyDescent="0.25">
      <c r="A1" s="19" t="s">
        <v>45</v>
      </c>
      <c r="B1" s="20" t="s">
        <v>52</v>
      </c>
      <c r="C1" s="22" t="s">
        <v>0</v>
      </c>
      <c r="D1" s="2" t="s">
        <v>1</v>
      </c>
      <c r="E1" s="3" t="s">
        <v>2</v>
      </c>
      <c r="F1" s="4" t="s">
        <v>3</v>
      </c>
      <c r="G1" s="5" t="s">
        <v>4</v>
      </c>
      <c r="H1" s="6" t="s">
        <v>5</v>
      </c>
      <c r="I1" s="7" t="s">
        <v>6</v>
      </c>
      <c r="J1" s="8" t="s">
        <v>7</v>
      </c>
      <c r="K1" s="9" t="s">
        <v>8</v>
      </c>
      <c r="L1" s="5" t="s">
        <v>9</v>
      </c>
      <c r="M1" s="6" t="s">
        <v>10</v>
      </c>
      <c r="N1" s="7" t="s">
        <v>11</v>
      </c>
      <c r="O1" s="8" t="s">
        <v>12</v>
      </c>
      <c r="P1" s="9" t="s">
        <v>13</v>
      </c>
      <c r="Q1" s="5" t="s">
        <v>14</v>
      </c>
      <c r="R1" s="6" t="s">
        <v>15</v>
      </c>
      <c r="S1" s="7" t="s">
        <v>16</v>
      </c>
      <c r="T1" s="8" t="s">
        <v>17</v>
      </c>
      <c r="U1" s="9" t="s">
        <v>18</v>
      </c>
      <c r="V1" s="5" t="s">
        <v>19</v>
      </c>
      <c r="W1" s="6" t="s">
        <v>20</v>
      </c>
      <c r="X1" s="7" t="s">
        <v>21</v>
      </c>
      <c r="Y1" s="8" t="s">
        <v>22</v>
      </c>
      <c r="Z1" s="9" t="s">
        <v>23</v>
      </c>
      <c r="AA1" s="5" t="s">
        <v>100</v>
      </c>
      <c r="AB1" s="6" t="s">
        <v>24</v>
      </c>
      <c r="AC1" s="7" t="s">
        <v>36</v>
      </c>
      <c r="AD1" s="8" t="s">
        <v>37</v>
      </c>
      <c r="AE1" s="9" t="s">
        <v>25</v>
      </c>
      <c r="AF1" s="5" t="s">
        <v>26</v>
      </c>
      <c r="AG1" s="6" t="s">
        <v>27</v>
      </c>
      <c r="AH1" s="7" t="s">
        <v>38</v>
      </c>
      <c r="AI1" s="8" t="s">
        <v>28</v>
      </c>
      <c r="AJ1" s="9" t="s">
        <v>29</v>
      </c>
      <c r="AK1" s="5" t="s">
        <v>30</v>
      </c>
      <c r="AL1" s="6" t="s">
        <v>31</v>
      </c>
      <c r="AM1" s="7" t="s">
        <v>32</v>
      </c>
    </row>
    <row r="2" spans="1:39" ht="15.75" x14ac:dyDescent="0.25">
      <c r="A2" s="19"/>
      <c r="B2" s="21" t="s">
        <v>39</v>
      </c>
      <c r="C2" s="18" t="s">
        <v>44</v>
      </c>
      <c r="D2" s="10">
        <v>11040</v>
      </c>
      <c r="E2" s="11">
        <v>11120</v>
      </c>
      <c r="F2" s="12">
        <v>21100</v>
      </c>
      <c r="G2" s="13">
        <v>31010</v>
      </c>
      <c r="H2" s="14">
        <v>32010</v>
      </c>
      <c r="I2" s="15">
        <v>32020</v>
      </c>
      <c r="J2" s="16">
        <v>34010</v>
      </c>
      <c r="K2" s="17">
        <v>35010</v>
      </c>
      <c r="L2" s="13">
        <v>41100</v>
      </c>
      <c r="M2" s="14">
        <v>42010</v>
      </c>
      <c r="N2" s="15">
        <v>51010</v>
      </c>
      <c r="O2" s="16">
        <v>51020</v>
      </c>
      <c r="P2" s="17">
        <v>51130</v>
      </c>
      <c r="Q2" s="13">
        <v>51140</v>
      </c>
      <c r="R2" s="14">
        <v>51150</v>
      </c>
      <c r="S2" s="15">
        <v>51170</v>
      </c>
      <c r="T2" s="16">
        <v>52010</v>
      </c>
      <c r="U2" s="17">
        <v>53010</v>
      </c>
      <c r="V2" s="13">
        <v>54010</v>
      </c>
      <c r="W2" s="14">
        <v>56030</v>
      </c>
      <c r="X2" s="15">
        <v>57060</v>
      </c>
      <c r="Y2" s="16">
        <v>58010</v>
      </c>
      <c r="Z2" s="17">
        <v>61010</v>
      </c>
      <c r="AA2" s="13" t="s">
        <v>101</v>
      </c>
      <c r="AB2" s="14" t="s">
        <v>33</v>
      </c>
      <c r="AC2" s="15">
        <v>61040</v>
      </c>
      <c r="AD2" s="16">
        <v>61050</v>
      </c>
      <c r="AE2" s="17">
        <v>61070</v>
      </c>
      <c r="AF2" s="13">
        <v>61080</v>
      </c>
      <c r="AG2" s="14">
        <v>62010</v>
      </c>
      <c r="AH2" s="15">
        <v>62030</v>
      </c>
      <c r="AI2" s="16">
        <v>64010</v>
      </c>
      <c r="AJ2" s="17">
        <v>65010</v>
      </c>
      <c r="AK2" s="13">
        <v>66020</v>
      </c>
      <c r="AL2" s="14">
        <v>67010</v>
      </c>
      <c r="AM2" s="15">
        <v>69010</v>
      </c>
    </row>
    <row r="3" spans="1:39" ht="30" x14ac:dyDescent="0.25">
      <c r="A3" s="26" t="s">
        <v>53</v>
      </c>
      <c r="B3" s="27" t="s">
        <v>49</v>
      </c>
      <c r="C3" s="28" t="s">
        <v>46</v>
      </c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</row>
    <row r="4" spans="1:39" ht="30" x14ac:dyDescent="0.25">
      <c r="A4" s="26" t="s">
        <v>54</v>
      </c>
      <c r="B4" s="27" t="s">
        <v>55</v>
      </c>
      <c r="C4" s="28" t="s">
        <v>46</v>
      </c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</row>
    <row r="5" spans="1:39" x14ac:dyDescent="0.25">
      <c r="A5" s="30" t="s">
        <v>56</v>
      </c>
      <c r="B5" s="31" t="s">
        <v>58</v>
      </c>
      <c r="C5" s="32" t="s">
        <v>46</v>
      </c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  <c r="AK5" s="33"/>
      <c r="AL5" s="33"/>
      <c r="AM5" s="33"/>
    </row>
    <row r="6" spans="1:39" x14ac:dyDescent="0.25">
      <c r="A6" s="30" t="s">
        <v>57</v>
      </c>
      <c r="B6" s="31" t="s">
        <v>59</v>
      </c>
      <c r="C6" s="32" t="s">
        <v>46</v>
      </c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33"/>
      <c r="AJ6" s="33"/>
      <c r="AK6" s="33"/>
      <c r="AL6" s="33"/>
      <c r="AM6" s="33"/>
    </row>
    <row r="7" spans="1:39" x14ac:dyDescent="0.25">
      <c r="A7" s="26">
        <v>3</v>
      </c>
      <c r="B7" s="27" t="s">
        <v>60</v>
      </c>
      <c r="C7" s="28" t="s">
        <v>46</v>
      </c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29"/>
      <c r="AK7" s="29"/>
      <c r="AL7" s="29"/>
      <c r="AM7" s="29"/>
    </row>
    <row r="8" spans="1:39" ht="30" x14ac:dyDescent="0.25">
      <c r="A8" s="30" t="s">
        <v>61</v>
      </c>
      <c r="B8" s="31" t="s">
        <v>63</v>
      </c>
      <c r="C8" s="32" t="s">
        <v>46</v>
      </c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3"/>
      <c r="AI8" s="33"/>
      <c r="AJ8" s="33"/>
      <c r="AK8" s="33"/>
      <c r="AL8" s="33"/>
      <c r="AM8" s="33"/>
    </row>
    <row r="9" spans="1:39" ht="30" x14ac:dyDescent="0.25">
      <c r="A9" s="30" t="s">
        <v>62</v>
      </c>
      <c r="B9" s="31" t="s">
        <v>64</v>
      </c>
      <c r="C9" s="32" t="s">
        <v>46</v>
      </c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33"/>
    </row>
    <row r="10" spans="1:39" ht="30" x14ac:dyDescent="0.25">
      <c r="A10" s="26">
        <v>5</v>
      </c>
      <c r="B10" s="27" t="s">
        <v>47</v>
      </c>
      <c r="C10" s="28" t="s">
        <v>46</v>
      </c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F10" s="29"/>
      <c r="AG10" s="29"/>
      <c r="AH10" s="29"/>
      <c r="AI10" s="29"/>
      <c r="AJ10" s="29"/>
      <c r="AK10" s="29"/>
      <c r="AL10" s="29"/>
      <c r="AM10" s="29"/>
    </row>
    <row r="11" spans="1:39" x14ac:dyDescent="0.25">
      <c r="A11" s="30">
        <v>6</v>
      </c>
      <c r="B11" s="31" t="s">
        <v>51</v>
      </c>
      <c r="C11" s="32" t="s">
        <v>46</v>
      </c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</row>
    <row r="12" spans="1:39" ht="30" x14ac:dyDescent="0.25">
      <c r="A12" s="26">
        <v>7</v>
      </c>
      <c r="B12" s="27" t="s">
        <v>42</v>
      </c>
      <c r="C12" s="28" t="s">
        <v>46</v>
      </c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</row>
    <row r="13" spans="1:39" ht="30" x14ac:dyDescent="0.25">
      <c r="A13" s="34">
        <v>8</v>
      </c>
      <c r="B13" s="31" t="s">
        <v>99</v>
      </c>
      <c r="C13" s="35" t="s">
        <v>46</v>
      </c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</row>
    <row r="14" spans="1:39" x14ac:dyDescent="0.25">
      <c r="A14" s="26" t="s">
        <v>66</v>
      </c>
      <c r="B14" s="27" t="s">
        <v>65</v>
      </c>
      <c r="C14" s="28" t="s">
        <v>46</v>
      </c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</row>
    <row r="15" spans="1:39" x14ac:dyDescent="0.25">
      <c r="A15" s="26" t="s">
        <v>67</v>
      </c>
      <c r="B15" s="27" t="s">
        <v>68</v>
      </c>
      <c r="C15" s="28" t="s">
        <v>46</v>
      </c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</row>
    <row r="16" spans="1:39" x14ac:dyDescent="0.25">
      <c r="A16" s="82">
        <v>10</v>
      </c>
      <c r="B16" s="27" t="s">
        <v>102</v>
      </c>
      <c r="C16" s="83" t="s">
        <v>103</v>
      </c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29"/>
      <c r="AL16" s="29"/>
      <c r="AM16" s="29"/>
    </row>
    <row r="17" spans="1:39" x14ac:dyDescent="0.25">
      <c r="A17" s="34">
        <v>11</v>
      </c>
      <c r="B17" s="31" t="s">
        <v>48</v>
      </c>
      <c r="C17" s="35" t="s">
        <v>40</v>
      </c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</row>
    <row r="18" spans="1:39" x14ac:dyDescent="0.25">
      <c r="A18" s="26">
        <v>12</v>
      </c>
      <c r="B18" s="27" t="s">
        <v>41</v>
      </c>
      <c r="C18" s="28" t="s">
        <v>43</v>
      </c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9"/>
    </row>
    <row r="20" spans="1:39" ht="21" x14ac:dyDescent="0.35">
      <c r="B20" s="24" t="s">
        <v>69</v>
      </c>
    </row>
    <row r="21" spans="1:39" ht="21" x14ac:dyDescent="0.35">
      <c r="B21" s="24" t="s">
        <v>70</v>
      </c>
      <c r="C21" s="25"/>
    </row>
    <row r="23" spans="1:39" ht="23.25" x14ac:dyDescent="0.35">
      <c r="B23" s="23" t="s">
        <v>158</v>
      </c>
    </row>
    <row r="28" spans="1:39" hidden="1" x14ac:dyDescent="0.25"/>
    <row r="29" spans="1:39" hidden="1" x14ac:dyDescent="0.25"/>
    <row r="34" spans="1:2" hidden="1" x14ac:dyDescent="0.25">
      <c r="B34" t="s">
        <v>35</v>
      </c>
    </row>
    <row r="35" spans="1:2" hidden="1" x14ac:dyDescent="0.25">
      <c r="B35" t="s">
        <v>34</v>
      </c>
    </row>
    <row r="36" spans="1:2" hidden="1" x14ac:dyDescent="0.25">
      <c r="B36" t="s">
        <v>50</v>
      </c>
    </row>
    <row r="43" spans="1:2" x14ac:dyDescent="0.25">
      <c r="A43"/>
    </row>
    <row r="44" spans="1:2" x14ac:dyDescent="0.25">
      <c r="A44"/>
    </row>
    <row r="45" spans="1:2" x14ac:dyDescent="0.25">
      <c r="A45"/>
    </row>
  </sheetData>
  <phoneticPr fontId="5" type="noConversion"/>
  <dataValidations count="1">
    <dataValidation type="list" allowBlank="1" showInputMessage="1" showErrorMessage="1" prompt="Select Yes, No, or N/A" sqref="D3:AM16" xr:uid="{50CCE530-3EDF-4111-890E-8EF67B388B60}">
      <formula1>$B$34:$B$36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C161C6-3577-457A-980C-060EAC8B4952}">
  <dimension ref="A1:C2"/>
  <sheetViews>
    <sheetView workbookViewId="0">
      <pane ySplit="2" topLeftCell="A3" activePane="bottomLeft" state="frozen"/>
      <selection pane="bottomLeft" activeCell="E14" sqref="E14"/>
    </sheetView>
  </sheetViews>
  <sheetFormatPr defaultRowHeight="15" x14ac:dyDescent="0.25"/>
  <cols>
    <col min="1" max="1" width="17.5703125" customWidth="1"/>
    <col min="2" max="2" width="23.140625" customWidth="1"/>
    <col min="3" max="3" width="61.5703125" customWidth="1"/>
  </cols>
  <sheetData>
    <row r="1" spans="1:3" ht="30" customHeight="1" x14ac:dyDescent="0.25">
      <c r="A1" s="85" t="s">
        <v>104</v>
      </c>
      <c r="B1" s="85"/>
      <c r="C1" s="85"/>
    </row>
    <row r="2" spans="1:3" ht="15.75" thickBot="1" x14ac:dyDescent="0.3">
      <c r="A2" s="84" t="s">
        <v>106</v>
      </c>
      <c r="B2" s="84" t="s">
        <v>105</v>
      </c>
      <c r="C2" s="84" t="s">
        <v>107</v>
      </c>
    </row>
  </sheetData>
  <mergeCells count="1">
    <mergeCell ref="A1:C1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3032F9-8394-47C2-A9E3-8700D5EE0787}">
  <dimension ref="A1:A65"/>
  <sheetViews>
    <sheetView workbookViewId="0">
      <selection activeCell="O10" sqref="O10"/>
    </sheetView>
  </sheetViews>
  <sheetFormatPr defaultRowHeight="15" x14ac:dyDescent="0.25"/>
  <sheetData>
    <row r="1" spans="1:1" x14ac:dyDescent="0.25">
      <c r="A1" s="97" t="s">
        <v>109</v>
      </c>
    </row>
    <row r="3" spans="1:1" x14ac:dyDescent="0.25">
      <c r="A3" s="98" t="s">
        <v>110</v>
      </c>
    </row>
    <row r="4" spans="1:1" x14ac:dyDescent="0.25">
      <c r="A4" s="98"/>
    </row>
    <row r="5" spans="1:1" x14ac:dyDescent="0.25">
      <c r="A5" t="s">
        <v>111</v>
      </c>
    </row>
    <row r="6" spans="1:1" x14ac:dyDescent="0.25">
      <c r="A6" t="s">
        <v>112</v>
      </c>
    </row>
    <row r="7" spans="1:1" x14ac:dyDescent="0.25">
      <c r="A7" t="s">
        <v>113</v>
      </c>
    </row>
    <row r="9" spans="1:1" x14ac:dyDescent="0.25">
      <c r="A9" t="s">
        <v>114</v>
      </c>
    </row>
    <row r="10" spans="1:1" x14ac:dyDescent="0.25">
      <c r="A10" s="99" t="s">
        <v>115</v>
      </c>
    </row>
    <row r="11" spans="1:1" x14ac:dyDescent="0.25">
      <c r="A11" s="99" t="s">
        <v>116</v>
      </c>
    </row>
    <row r="12" spans="1:1" x14ac:dyDescent="0.25">
      <c r="A12" s="99" t="s">
        <v>117</v>
      </c>
    </row>
    <row r="13" spans="1:1" x14ac:dyDescent="0.25">
      <c r="A13" s="99" t="s">
        <v>118</v>
      </c>
    </row>
    <row r="14" spans="1:1" x14ac:dyDescent="0.25">
      <c r="A14" s="99" t="s">
        <v>119</v>
      </c>
    </row>
    <row r="15" spans="1:1" x14ac:dyDescent="0.25">
      <c r="A15" s="99" t="s">
        <v>120</v>
      </c>
    </row>
    <row r="16" spans="1:1" x14ac:dyDescent="0.25">
      <c r="A16" s="99" t="s">
        <v>121</v>
      </c>
    </row>
    <row r="17" spans="1:1" x14ac:dyDescent="0.25">
      <c r="A17" s="99" t="s">
        <v>122</v>
      </c>
    </row>
    <row r="19" spans="1:1" x14ac:dyDescent="0.25">
      <c r="A19" s="98" t="s">
        <v>123</v>
      </c>
    </row>
    <row r="21" spans="1:1" x14ac:dyDescent="0.25">
      <c r="A21" s="100" t="s">
        <v>124</v>
      </c>
    </row>
    <row r="23" spans="1:1" x14ac:dyDescent="0.25">
      <c r="A23" s="100" t="s">
        <v>125</v>
      </c>
    </row>
    <row r="25" spans="1:1" x14ac:dyDescent="0.25">
      <c r="A25" s="100" t="s">
        <v>126</v>
      </c>
    </row>
    <row r="26" spans="1:1" x14ac:dyDescent="0.25">
      <c r="A26" t="s">
        <v>127</v>
      </c>
    </row>
    <row r="27" spans="1:1" x14ac:dyDescent="0.25">
      <c r="A27" s="100" t="s">
        <v>128</v>
      </c>
    </row>
    <row r="28" spans="1:1" x14ac:dyDescent="0.25">
      <c r="A28" t="s">
        <v>129</v>
      </c>
    </row>
    <row r="30" spans="1:1" x14ac:dyDescent="0.25">
      <c r="A30" t="s">
        <v>130</v>
      </c>
    </row>
    <row r="31" spans="1:1" x14ac:dyDescent="0.25">
      <c r="A31" t="s">
        <v>131</v>
      </c>
    </row>
    <row r="32" spans="1:1" x14ac:dyDescent="0.25">
      <c r="A32" t="s">
        <v>132</v>
      </c>
    </row>
    <row r="34" spans="1:1" x14ac:dyDescent="0.25">
      <c r="A34" s="100" t="s">
        <v>133</v>
      </c>
    </row>
    <row r="36" spans="1:1" x14ac:dyDescent="0.25">
      <c r="A36" s="100" t="s">
        <v>134</v>
      </c>
    </row>
    <row r="37" spans="1:1" x14ac:dyDescent="0.25">
      <c r="A37" t="s">
        <v>135</v>
      </c>
    </row>
    <row r="39" spans="1:1" x14ac:dyDescent="0.25">
      <c r="A39" s="100" t="s">
        <v>136</v>
      </c>
    </row>
    <row r="41" spans="1:1" x14ac:dyDescent="0.25">
      <c r="A41" s="100" t="s">
        <v>137</v>
      </c>
    </row>
    <row r="42" spans="1:1" x14ac:dyDescent="0.25">
      <c r="A42" t="s">
        <v>138</v>
      </c>
    </row>
    <row r="43" spans="1:1" x14ac:dyDescent="0.25">
      <c r="A43" t="s">
        <v>139</v>
      </c>
    </row>
    <row r="44" spans="1:1" x14ac:dyDescent="0.25">
      <c r="A44" t="s">
        <v>140</v>
      </c>
    </row>
    <row r="45" spans="1:1" x14ac:dyDescent="0.25">
      <c r="A45" t="s">
        <v>141</v>
      </c>
    </row>
    <row r="46" spans="1:1" x14ac:dyDescent="0.25">
      <c r="A46" t="s">
        <v>142</v>
      </c>
    </row>
    <row r="48" spans="1:1" x14ac:dyDescent="0.25">
      <c r="A48" s="100" t="s">
        <v>143</v>
      </c>
    </row>
    <row r="50" spans="1:1" x14ac:dyDescent="0.25">
      <c r="A50" s="100" t="s">
        <v>144</v>
      </c>
    </row>
    <row r="51" spans="1:1" x14ac:dyDescent="0.25">
      <c r="A51" t="s">
        <v>145</v>
      </c>
    </row>
    <row r="53" spans="1:1" x14ac:dyDescent="0.25">
      <c r="A53" s="100" t="s">
        <v>146</v>
      </c>
    </row>
    <row r="54" spans="1:1" x14ac:dyDescent="0.25">
      <c r="A54" t="s">
        <v>147</v>
      </c>
    </row>
    <row r="55" spans="1:1" x14ac:dyDescent="0.25">
      <c r="A55" t="s">
        <v>148</v>
      </c>
    </row>
    <row r="57" spans="1:1" x14ac:dyDescent="0.25">
      <c r="A57" s="100" t="s">
        <v>149</v>
      </c>
    </row>
    <row r="58" spans="1:1" x14ac:dyDescent="0.25">
      <c r="A58" t="s">
        <v>150</v>
      </c>
    </row>
    <row r="59" spans="1:1" x14ac:dyDescent="0.25">
      <c r="A59" t="s">
        <v>151</v>
      </c>
    </row>
    <row r="61" spans="1:1" x14ac:dyDescent="0.25">
      <c r="A61" s="100" t="s">
        <v>152</v>
      </c>
    </row>
    <row r="63" spans="1:1" x14ac:dyDescent="0.25">
      <c r="A63" s="100" t="s">
        <v>153</v>
      </c>
    </row>
    <row r="64" spans="1:1" x14ac:dyDescent="0.25">
      <c r="A64" t="s">
        <v>154</v>
      </c>
    </row>
    <row r="65" spans="1:1" x14ac:dyDescent="0.25">
      <c r="A65" t="s">
        <v>155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4E96FA-E525-4259-9025-B1294CF72D8E}">
  <sheetPr>
    <pageSetUpPr fitToPage="1"/>
  </sheetPr>
  <dimension ref="A1:AD46"/>
  <sheetViews>
    <sheetView zoomScale="145" zoomScaleNormal="145" workbookViewId="0">
      <pane xSplit="4" ySplit="8" topLeftCell="E9" activePane="bottomRight" state="frozen"/>
      <selection pane="topRight" activeCell="E1" sqref="E1"/>
      <selection pane="bottomLeft" activeCell="A9" sqref="A9"/>
      <selection pane="bottomRight" activeCell="H20" sqref="H20"/>
    </sheetView>
  </sheetViews>
  <sheetFormatPr defaultColWidth="9.140625" defaultRowHeight="15" x14ac:dyDescent="0.25"/>
  <cols>
    <col min="1" max="1" width="26.7109375" style="36" bestFit="1" customWidth="1"/>
    <col min="2" max="2" width="18.7109375" style="36" customWidth="1"/>
    <col min="3" max="3" width="12" style="36" customWidth="1"/>
    <col min="4" max="4" width="9.140625" style="36"/>
    <col min="5" max="5" width="9.140625" style="36" customWidth="1"/>
    <col min="6" max="6" width="12.5703125" style="36" customWidth="1"/>
    <col min="7" max="7" width="10.7109375" style="36" bestFit="1" customWidth="1"/>
    <col min="8" max="8" width="11.140625" style="36" customWidth="1"/>
    <col min="9" max="24" width="13.7109375" style="36" customWidth="1"/>
    <col min="25" max="26" width="9.28515625" style="36" bestFit="1" customWidth="1"/>
    <col min="27" max="27" width="16.42578125" style="36" customWidth="1"/>
    <col min="28" max="28" width="15.7109375" style="36" customWidth="1"/>
    <col min="29" max="29" width="2.7109375" style="36" customWidth="1"/>
    <col min="30" max="16384" width="9.140625" style="36"/>
  </cols>
  <sheetData>
    <row r="1" spans="1:29" x14ac:dyDescent="0.25">
      <c r="A1" s="36">
        <v>2026</v>
      </c>
    </row>
    <row r="2" spans="1:29" ht="17.25" x14ac:dyDescent="0.3">
      <c r="A2" s="88" t="str">
        <f>"Financed Purchase (Installment Purchase) Schedule for FY" &amp; A1</f>
        <v>Financed Purchase (Installment Purchase) Schedule for FY2026</v>
      </c>
      <c r="B2" s="88"/>
      <c r="C2" s="88"/>
      <c r="D2" s="88"/>
    </row>
    <row r="4" spans="1:29" x14ac:dyDescent="0.25">
      <c r="A4" s="37" t="s">
        <v>71</v>
      </c>
    </row>
    <row r="5" spans="1:29" ht="17.25" x14ac:dyDescent="0.3">
      <c r="A5" s="38" t="s">
        <v>72</v>
      </c>
      <c r="B5"/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</row>
    <row r="6" spans="1:29" ht="15" customHeight="1" x14ac:dyDescent="0.25">
      <c r="A6" s="89" t="s">
        <v>73</v>
      </c>
      <c r="B6" s="91" t="s">
        <v>74</v>
      </c>
      <c r="C6" s="91" t="s">
        <v>75</v>
      </c>
      <c r="D6" s="91" t="s">
        <v>76</v>
      </c>
      <c r="E6" s="91" t="s">
        <v>77</v>
      </c>
      <c r="F6" s="91" t="s">
        <v>78</v>
      </c>
      <c r="G6" s="91" t="s">
        <v>79</v>
      </c>
      <c r="H6" s="93" t="s">
        <v>80</v>
      </c>
      <c r="I6" s="86" t="str">
        <f>"FY"&amp;A1+1</f>
        <v>FY2027</v>
      </c>
      <c r="J6" s="87"/>
      <c r="K6" s="86" t="str">
        <f>"FY"&amp;A1+2</f>
        <v>FY2028</v>
      </c>
      <c r="L6" s="87"/>
      <c r="M6" s="86" t="str">
        <f>"FY"&amp;A1+3</f>
        <v>FY2029</v>
      </c>
      <c r="N6" s="87"/>
      <c r="O6" s="86" t="str">
        <f>"FY"&amp;A1+4</f>
        <v>FY2030</v>
      </c>
      <c r="P6" s="87"/>
      <c r="Q6" s="86" t="str">
        <f>"FY"&amp;A1+5</f>
        <v>FY2031</v>
      </c>
      <c r="R6" s="87"/>
      <c r="S6" s="86" t="str">
        <f>"FYs"&amp;A1+6&amp;"-"&amp;A1+10</f>
        <v>FYs2032-2036</v>
      </c>
      <c r="T6" s="87"/>
      <c r="U6" s="86" t="str">
        <f>"FYs"&amp;A1+11&amp;"-"&amp;A1+15</f>
        <v>FYs2037-2041</v>
      </c>
      <c r="V6" s="87"/>
      <c r="W6" s="86" t="str">
        <f>"FYs"&amp;A1+16&amp;" and later"</f>
        <v>FYs2042 and later</v>
      </c>
      <c r="X6" s="87"/>
      <c r="Y6" s="89" t="s">
        <v>81</v>
      </c>
      <c r="Z6" s="93" t="s">
        <v>82</v>
      </c>
      <c r="AA6" s="95" t="str">
        <f>"FY"&amp;A1&amp;" Principal Payments"</f>
        <v>FY2026 Principal Payments</v>
      </c>
      <c r="AB6" s="95" t="str">
        <f>"FY"&amp;A1&amp;" Interest Payments"</f>
        <v>FY2026 Interest Payments</v>
      </c>
    </row>
    <row r="7" spans="1:29" x14ac:dyDescent="0.25">
      <c r="A7" s="90"/>
      <c r="B7" s="92"/>
      <c r="C7" s="92"/>
      <c r="D7" s="92"/>
      <c r="E7" s="92"/>
      <c r="F7" s="92"/>
      <c r="G7" s="92"/>
      <c r="H7" s="94"/>
      <c r="I7" s="39" t="s">
        <v>83</v>
      </c>
      <c r="J7" s="40" t="s">
        <v>84</v>
      </c>
      <c r="K7" s="41" t="s">
        <v>83</v>
      </c>
      <c r="L7" s="41" t="s">
        <v>84</v>
      </c>
      <c r="M7" s="39" t="s">
        <v>83</v>
      </c>
      <c r="N7" s="40" t="s">
        <v>84</v>
      </c>
      <c r="O7" s="41" t="s">
        <v>83</v>
      </c>
      <c r="P7" s="41" t="s">
        <v>84</v>
      </c>
      <c r="Q7" s="39" t="s">
        <v>83</v>
      </c>
      <c r="R7" s="40" t="s">
        <v>84</v>
      </c>
      <c r="S7" s="41" t="s">
        <v>83</v>
      </c>
      <c r="T7" s="41" t="s">
        <v>84</v>
      </c>
      <c r="U7" s="39" t="s">
        <v>83</v>
      </c>
      <c r="V7" s="40" t="s">
        <v>84</v>
      </c>
      <c r="W7" s="41" t="s">
        <v>83</v>
      </c>
      <c r="X7" s="41" t="s">
        <v>84</v>
      </c>
      <c r="Y7" s="90"/>
      <c r="Z7" s="94"/>
      <c r="AA7" s="96"/>
      <c r="AB7" s="96"/>
    </row>
    <row r="8" spans="1:29" s="52" customFormat="1" ht="15" customHeight="1" x14ac:dyDescent="0.25">
      <c r="A8" s="42" t="s">
        <v>85</v>
      </c>
      <c r="B8" s="43" t="s">
        <v>86</v>
      </c>
      <c r="C8" s="43" t="s">
        <v>87</v>
      </c>
      <c r="D8" s="44" t="s">
        <v>88</v>
      </c>
      <c r="E8" s="45">
        <v>5000</v>
      </c>
      <c r="F8" s="45">
        <v>2500</v>
      </c>
      <c r="G8" s="43" t="s">
        <v>89</v>
      </c>
      <c r="H8" s="43" t="s">
        <v>90</v>
      </c>
      <c r="I8" s="46"/>
      <c r="J8" s="47"/>
      <c r="K8" s="46"/>
      <c r="L8" s="47"/>
      <c r="M8" s="46"/>
      <c r="N8" s="48"/>
      <c r="O8" s="46"/>
      <c r="P8" s="47"/>
      <c r="Q8" s="49"/>
      <c r="R8" s="50"/>
      <c r="S8" s="47"/>
      <c r="T8" s="47"/>
      <c r="U8" s="49"/>
      <c r="V8" s="50"/>
      <c r="W8" s="47"/>
      <c r="X8" s="47"/>
      <c r="Y8" s="51"/>
      <c r="Z8" s="43"/>
      <c r="AA8" s="51"/>
      <c r="AB8" s="51"/>
      <c r="AC8" s="36"/>
    </row>
    <row r="9" spans="1:29" x14ac:dyDescent="0.25">
      <c r="A9" s="53" t="s">
        <v>91</v>
      </c>
      <c r="B9" s="54"/>
      <c r="C9" s="54"/>
      <c r="D9" s="54"/>
      <c r="E9" s="55"/>
      <c r="F9" s="55"/>
      <c r="G9" s="56"/>
      <c r="H9" s="56"/>
      <c r="I9" s="57"/>
      <c r="J9" s="55"/>
      <c r="K9" s="57"/>
      <c r="L9" s="55"/>
      <c r="M9" s="57"/>
      <c r="N9" s="55"/>
      <c r="O9" s="57"/>
      <c r="P9" s="55"/>
      <c r="Q9" s="57"/>
      <c r="R9" s="55"/>
      <c r="S9" s="57"/>
      <c r="T9" s="55"/>
      <c r="U9" s="57"/>
      <c r="V9" s="55"/>
      <c r="W9" s="57"/>
      <c r="X9" s="55"/>
      <c r="Y9" s="58"/>
      <c r="Z9" s="59"/>
      <c r="AA9" s="60"/>
      <c r="AB9" s="60"/>
    </row>
    <row r="10" spans="1:29" ht="14.25" customHeight="1" x14ac:dyDescent="0.25">
      <c r="A10" s="61"/>
      <c r="E10" s="62"/>
      <c r="F10" s="62"/>
      <c r="G10" s="63"/>
      <c r="H10" s="63"/>
      <c r="I10" s="51"/>
      <c r="J10" s="64"/>
      <c r="K10" s="62"/>
      <c r="L10" s="62"/>
      <c r="M10" s="51"/>
      <c r="N10" s="64"/>
      <c r="O10" s="62"/>
      <c r="P10" s="62"/>
      <c r="Q10" s="51"/>
      <c r="R10" s="64"/>
      <c r="S10" s="62"/>
      <c r="T10" s="62"/>
      <c r="U10" s="51"/>
      <c r="V10" s="64"/>
      <c r="W10" s="62"/>
      <c r="X10" s="62"/>
      <c r="Y10" s="65">
        <f t="shared" ref="Y10:Y18" si="0">+I10+K10+M10+O10+Q10+S10+U10+W10</f>
        <v>0</v>
      </c>
      <c r="Z10" s="66">
        <f t="shared" ref="Z10:Z18" si="1">+J10+L10+N10+P10+R10+T10+V10+X10</f>
        <v>0</v>
      </c>
      <c r="AA10" s="64"/>
      <c r="AB10" s="64"/>
    </row>
    <row r="11" spans="1:29" ht="14.25" customHeight="1" x14ac:dyDescent="0.25">
      <c r="A11" s="61"/>
      <c r="E11" s="62"/>
      <c r="F11" s="62"/>
      <c r="G11" s="63"/>
      <c r="H11" s="63"/>
      <c r="I11" s="51"/>
      <c r="J11" s="64"/>
      <c r="K11" s="62"/>
      <c r="L11" s="62"/>
      <c r="M11" s="51"/>
      <c r="N11" s="64"/>
      <c r="O11" s="62"/>
      <c r="P11" s="62"/>
      <c r="Q11" s="51"/>
      <c r="R11" s="64"/>
      <c r="S11" s="62"/>
      <c r="T11" s="62"/>
      <c r="U11" s="51"/>
      <c r="V11" s="64"/>
      <c r="W11" s="62"/>
      <c r="X11" s="62"/>
      <c r="Y11" s="65">
        <f t="shared" si="0"/>
        <v>0</v>
      </c>
      <c r="Z11" s="66">
        <f t="shared" si="1"/>
        <v>0</v>
      </c>
      <c r="AA11" s="64"/>
      <c r="AB11" s="64"/>
    </row>
    <row r="12" spans="1:29" ht="14.25" customHeight="1" x14ac:dyDescent="0.25">
      <c r="A12" s="61"/>
      <c r="E12" s="62"/>
      <c r="F12" s="62"/>
      <c r="G12" s="63"/>
      <c r="H12" s="63"/>
      <c r="I12" s="51"/>
      <c r="J12" s="64"/>
      <c r="K12" s="62"/>
      <c r="L12" s="62"/>
      <c r="M12" s="51"/>
      <c r="N12" s="64"/>
      <c r="O12" s="62"/>
      <c r="P12" s="62"/>
      <c r="Q12" s="51"/>
      <c r="R12" s="64"/>
      <c r="S12" s="62"/>
      <c r="T12" s="62"/>
      <c r="U12" s="51"/>
      <c r="V12" s="64"/>
      <c r="W12" s="62"/>
      <c r="X12" s="62"/>
      <c r="Y12" s="65">
        <f t="shared" si="0"/>
        <v>0</v>
      </c>
      <c r="Z12" s="66">
        <f t="shared" si="1"/>
        <v>0</v>
      </c>
      <c r="AA12" s="64"/>
      <c r="AB12" s="64"/>
    </row>
    <row r="13" spans="1:29" ht="14.25" customHeight="1" x14ac:dyDescent="0.25">
      <c r="A13" s="61"/>
      <c r="E13" s="62"/>
      <c r="F13" s="62"/>
      <c r="G13" s="63"/>
      <c r="H13" s="63"/>
      <c r="I13" s="51"/>
      <c r="J13" s="64"/>
      <c r="K13" s="62"/>
      <c r="L13" s="62"/>
      <c r="M13" s="51"/>
      <c r="N13" s="64"/>
      <c r="O13" s="62"/>
      <c r="P13" s="62"/>
      <c r="Q13" s="51"/>
      <c r="R13" s="64"/>
      <c r="S13" s="62"/>
      <c r="T13" s="62"/>
      <c r="U13" s="51"/>
      <c r="V13" s="64"/>
      <c r="W13" s="62"/>
      <c r="X13" s="62"/>
      <c r="Y13" s="65">
        <f t="shared" si="0"/>
        <v>0</v>
      </c>
      <c r="Z13" s="66">
        <f t="shared" si="1"/>
        <v>0</v>
      </c>
      <c r="AA13" s="64"/>
      <c r="AB13" s="64"/>
    </row>
    <row r="14" spans="1:29" ht="14.25" customHeight="1" x14ac:dyDescent="0.25">
      <c r="A14" s="61"/>
      <c r="E14" s="62"/>
      <c r="F14" s="62"/>
      <c r="G14" s="63"/>
      <c r="H14" s="63"/>
      <c r="I14" s="51"/>
      <c r="J14" s="64"/>
      <c r="K14" s="62"/>
      <c r="L14" s="62"/>
      <c r="M14" s="51"/>
      <c r="N14" s="64"/>
      <c r="O14" s="62"/>
      <c r="P14" s="62"/>
      <c r="Q14" s="51"/>
      <c r="R14" s="64"/>
      <c r="S14" s="62"/>
      <c r="T14" s="62"/>
      <c r="U14" s="51"/>
      <c r="V14" s="64"/>
      <c r="W14" s="62"/>
      <c r="X14" s="62"/>
      <c r="Y14" s="65">
        <f t="shared" si="0"/>
        <v>0</v>
      </c>
      <c r="Z14" s="66">
        <f t="shared" si="1"/>
        <v>0</v>
      </c>
      <c r="AA14" s="64"/>
      <c r="AB14" s="64"/>
    </row>
    <row r="15" spans="1:29" ht="14.25" customHeight="1" x14ac:dyDescent="0.25">
      <c r="A15" s="61"/>
      <c r="E15" s="62"/>
      <c r="F15" s="62"/>
      <c r="G15" s="63"/>
      <c r="H15" s="63"/>
      <c r="I15" s="51"/>
      <c r="J15" s="64"/>
      <c r="K15" s="62"/>
      <c r="L15" s="62"/>
      <c r="M15" s="51"/>
      <c r="N15" s="64"/>
      <c r="O15" s="62"/>
      <c r="P15" s="62"/>
      <c r="Q15" s="51"/>
      <c r="R15" s="64"/>
      <c r="S15" s="62"/>
      <c r="T15" s="62"/>
      <c r="U15" s="51"/>
      <c r="V15" s="64"/>
      <c r="W15" s="62"/>
      <c r="X15" s="62"/>
      <c r="Y15" s="65">
        <f t="shared" si="0"/>
        <v>0</v>
      </c>
      <c r="Z15" s="66">
        <f t="shared" si="1"/>
        <v>0</v>
      </c>
      <c r="AA15" s="64"/>
      <c r="AB15" s="64"/>
    </row>
    <row r="16" spans="1:29" ht="14.25" customHeight="1" x14ac:dyDescent="0.25">
      <c r="A16" s="61"/>
      <c r="E16" s="62"/>
      <c r="F16" s="62"/>
      <c r="G16" s="63"/>
      <c r="H16" s="63"/>
      <c r="I16" s="51"/>
      <c r="J16" s="64"/>
      <c r="K16" s="62"/>
      <c r="L16" s="62"/>
      <c r="M16" s="51"/>
      <c r="N16" s="64"/>
      <c r="O16" s="62"/>
      <c r="P16" s="62"/>
      <c r="Q16" s="51"/>
      <c r="R16" s="64"/>
      <c r="S16" s="62"/>
      <c r="T16" s="62"/>
      <c r="U16" s="51"/>
      <c r="V16" s="64"/>
      <c r="W16" s="62"/>
      <c r="X16" s="62"/>
      <c r="Y16" s="65">
        <f t="shared" si="0"/>
        <v>0</v>
      </c>
      <c r="Z16" s="66">
        <f t="shared" si="1"/>
        <v>0</v>
      </c>
      <c r="AA16" s="64"/>
      <c r="AB16" s="64"/>
    </row>
    <row r="17" spans="1:28" ht="14.25" customHeight="1" x14ac:dyDescent="0.25">
      <c r="A17" s="61"/>
      <c r="E17" s="62"/>
      <c r="F17" s="62"/>
      <c r="G17" s="63"/>
      <c r="H17" s="63"/>
      <c r="I17" s="51"/>
      <c r="J17" s="64"/>
      <c r="K17" s="62"/>
      <c r="L17" s="62"/>
      <c r="M17" s="51"/>
      <c r="N17" s="64"/>
      <c r="O17" s="62"/>
      <c r="P17" s="62"/>
      <c r="Q17" s="51"/>
      <c r="R17" s="64"/>
      <c r="S17" s="62"/>
      <c r="T17" s="62"/>
      <c r="U17" s="51"/>
      <c r="V17" s="64"/>
      <c r="W17" s="62"/>
      <c r="X17" s="62"/>
      <c r="Y17" s="65">
        <f t="shared" si="0"/>
        <v>0</v>
      </c>
      <c r="Z17" s="66">
        <f t="shared" si="1"/>
        <v>0</v>
      </c>
      <c r="AA17" s="64"/>
      <c r="AB17" s="64"/>
    </row>
    <row r="18" spans="1:28" ht="14.25" customHeight="1" x14ac:dyDescent="0.25">
      <c r="A18" s="61"/>
      <c r="E18" s="62"/>
      <c r="F18" s="62"/>
      <c r="G18" s="63"/>
      <c r="H18" s="63"/>
      <c r="I18" s="51"/>
      <c r="J18" s="64"/>
      <c r="K18" s="62"/>
      <c r="L18" s="62"/>
      <c r="M18" s="51"/>
      <c r="N18" s="64"/>
      <c r="O18" s="62"/>
      <c r="P18" s="62"/>
      <c r="Q18" s="51"/>
      <c r="R18" s="64"/>
      <c r="S18" s="62"/>
      <c r="T18" s="62"/>
      <c r="U18" s="51"/>
      <c r="V18" s="64"/>
      <c r="W18" s="62"/>
      <c r="X18" s="62"/>
      <c r="Y18" s="65">
        <f t="shared" si="0"/>
        <v>0</v>
      </c>
      <c r="Z18" s="66">
        <f t="shared" si="1"/>
        <v>0</v>
      </c>
      <c r="AA18" s="64"/>
      <c r="AB18" s="64"/>
    </row>
    <row r="19" spans="1:28" ht="14.25" customHeight="1" x14ac:dyDescent="0.25">
      <c r="A19" s="67"/>
      <c r="B19" s="53" t="s">
        <v>92</v>
      </c>
      <c r="C19" s="54"/>
      <c r="D19" s="54"/>
      <c r="E19" s="68">
        <f>SUM(E10:E18)</f>
        <v>0</v>
      </c>
      <c r="F19" s="68">
        <f>SUM(F10:F18)</f>
        <v>0</v>
      </c>
      <c r="G19" s="56"/>
      <c r="H19" s="56"/>
      <c r="I19" s="68">
        <f t="shared" ref="I19:AA19" si="2">SUM(I10:I18)</f>
        <v>0</v>
      </c>
      <c r="J19" s="68">
        <f t="shared" si="2"/>
        <v>0</v>
      </c>
      <c r="K19" s="68">
        <f t="shared" si="2"/>
        <v>0</v>
      </c>
      <c r="L19" s="68">
        <f t="shared" si="2"/>
        <v>0</v>
      </c>
      <c r="M19" s="68">
        <f t="shared" si="2"/>
        <v>0</v>
      </c>
      <c r="N19" s="68">
        <f t="shared" si="2"/>
        <v>0</v>
      </c>
      <c r="O19" s="68">
        <f t="shared" si="2"/>
        <v>0</v>
      </c>
      <c r="P19" s="68">
        <f t="shared" si="2"/>
        <v>0</v>
      </c>
      <c r="Q19" s="68">
        <f t="shared" si="2"/>
        <v>0</v>
      </c>
      <c r="R19" s="68">
        <f t="shared" si="2"/>
        <v>0</v>
      </c>
      <c r="S19" s="68">
        <f t="shared" si="2"/>
        <v>0</v>
      </c>
      <c r="T19" s="68">
        <f t="shared" si="2"/>
        <v>0</v>
      </c>
      <c r="U19" s="68">
        <f t="shared" si="2"/>
        <v>0</v>
      </c>
      <c r="V19" s="68">
        <f t="shared" si="2"/>
        <v>0</v>
      </c>
      <c r="W19" s="68">
        <f t="shared" si="2"/>
        <v>0</v>
      </c>
      <c r="X19" s="68">
        <f t="shared" si="2"/>
        <v>0</v>
      </c>
      <c r="Y19" s="68">
        <f t="shared" si="2"/>
        <v>0</v>
      </c>
      <c r="Z19" s="68">
        <f t="shared" si="2"/>
        <v>0</v>
      </c>
      <c r="AA19" s="68">
        <f t="shared" si="2"/>
        <v>0</v>
      </c>
      <c r="AB19" s="68">
        <f t="shared" ref="AB19" si="3">SUM(AB10:AB18)</f>
        <v>0</v>
      </c>
    </row>
    <row r="20" spans="1:28" ht="14.25" customHeight="1" x14ac:dyDescent="0.25">
      <c r="A20" s="69"/>
      <c r="B20" s="69"/>
      <c r="E20" s="70"/>
      <c r="F20" s="70"/>
      <c r="G20" s="71"/>
      <c r="H20" s="71"/>
      <c r="I20" s="70"/>
      <c r="J20" s="70"/>
      <c r="K20" s="70"/>
      <c r="L20" s="70"/>
      <c r="M20" s="70"/>
      <c r="N20" s="70"/>
      <c r="O20" s="70"/>
      <c r="P20" s="70"/>
      <c r="Q20" s="70"/>
      <c r="R20" s="70"/>
      <c r="S20" s="70"/>
      <c r="T20" s="70"/>
      <c r="U20" s="70"/>
      <c r="V20" s="70"/>
      <c r="W20" s="70"/>
      <c r="X20" s="70"/>
      <c r="Y20" s="72"/>
      <c r="Z20" s="72"/>
      <c r="AA20" s="70"/>
      <c r="AB20" s="70"/>
    </row>
    <row r="21" spans="1:28" ht="14.25" customHeight="1" x14ac:dyDescent="0.25">
      <c r="A21" s="53" t="s">
        <v>93</v>
      </c>
      <c r="B21" s="54"/>
      <c r="C21" s="54"/>
      <c r="D21" s="54"/>
      <c r="E21" s="55"/>
      <c r="F21" s="55"/>
      <c r="G21" s="56"/>
      <c r="H21" s="56"/>
      <c r="I21" s="57"/>
      <c r="J21" s="55"/>
      <c r="K21" s="57"/>
      <c r="L21" s="55"/>
      <c r="M21" s="57"/>
      <c r="N21" s="55"/>
      <c r="O21" s="57"/>
      <c r="P21" s="55"/>
      <c r="Q21" s="57"/>
      <c r="R21" s="55"/>
      <c r="S21" s="57"/>
      <c r="T21" s="55"/>
      <c r="U21" s="57"/>
      <c r="V21" s="55"/>
      <c r="W21" s="57"/>
      <c r="X21" s="55"/>
      <c r="Y21" s="58"/>
      <c r="Z21" s="59"/>
      <c r="AA21" s="60"/>
      <c r="AB21" s="60"/>
    </row>
    <row r="22" spans="1:28" ht="14.25" customHeight="1" x14ac:dyDescent="0.25">
      <c r="A22" s="61"/>
      <c r="E22" s="62"/>
      <c r="F22" s="62"/>
      <c r="G22" s="63"/>
      <c r="H22" s="63"/>
      <c r="I22" s="51"/>
      <c r="J22" s="64"/>
      <c r="K22" s="62"/>
      <c r="L22" s="62"/>
      <c r="M22" s="51"/>
      <c r="N22" s="64"/>
      <c r="O22" s="62"/>
      <c r="P22" s="62"/>
      <c r="Q22" s="51"/>
      <c r="R22" s="64"/>
      <c r="S22" s="62"/>
      <c r="T22" s="62"/>
      <c r="U22" s="51"/>
      <c r="V22" s="64"/>
      <c r="W22" s="62"/>
      <c r="X22" s="62"/>
      <c r="Y22" s="65">
        <f t="shared" ref="Y22:Y30" si="4">+I22+K22+M22+O22+Q22+S22+U22+W22</f>
        <v>0</v>
      </c>
      <c r="Z22" s="66">
        <f t="shared" ref="Z22:Z30" si="5">+J22+L22+N22+P22+R22+T22+V22+X22</f>
        <v>0</v>
      </c>
      <c r="AA22" s="64"/>
      <c r="AB22" s="64"/>
    </row>
    <row r="23" spans="1:28" ht="14.25" customHeight="1" x14ac:dyDescent="0.25">
      <c r="A23" s="61"/>
      <c r="E23" s="62"/>
      <c r="F23" s="62"/>
      <c r="G23" s="63"/>
      <c r="H23" s="63"/>
      <c r="I23" s="51"/>
      <c r="J23" s="64"/>
      <c r="K23" s="62"/>
      <c r="L23" s="62"/>
      <c r="M23" s="51"/>
      <c r="N23" s="64"/>
      <c r="O23" s="62"/>
      <c r="P23" s="62"/>
      <c r="Q23" s="51"/>
      <c r="R23" s="64"/>
      <c r="S23" s="62"/>
      <c r="T23" s="62"/>
      <c r="U23" s="51"/>
      <c r="V23" s="64"/>
      <c r="W23" s="62"/>
      <c r="X23" s="62"/>
      <c r="Y23" s="65">
        <f t="shared" si="4"/>
        <v>0</v>
      </c>
      <c r="Z23" s="66">
        <f t="shared" si="5"/>
        <v>0</v>
      </c>
      <c r="AA23" s="64"/>
      <c r="AB23" s="64"/>
    </row>
    <row r="24" spans="1:28" ht="14.25" customHeight="1" x14ac:dyDescent="0.25">
      <c r="A24" s="61"/>
      <c r="E24" s="62"/>
      <c r="F24" s="62"/>
      <c r="G24" s="63"/>
      <c r="H24" s="63"/>
      <c r="I24" s="51"/>
      <c r="J24" s="64"/>
      <c r="K24" s="62"/>
      <c r="L24" s="62"/>
      <c r="M24" s="51"/>
      <c r="N24" s="64"/>
      <c r="O24" s="62"/>
      <c r="P24" s="62"/>
      <c r="Q24" s="51"/>
      <c r="R24" s="64"/>
      <c r="S24" s="62"/>
      <c r="T24" s="62"/>
      <c r="U24" s="51"/>
      <c r="V24" s="64"/>
      <c r="W24" s="62"/>
      <c r="X24" s="62"/>
      <c r="Y24" s="65">
        <f t="shared" si="4"/>
        <v>0</v>
      </c>
      <c r="Z24" s="66">
        <f t="shared" si="5"/>
        <v>0</v>
      </c>
      <c r="AA24" s="64"/>
      <c r="AB24" s="64"/>
    </row>
    <row r="25" spans="1:28" ht="14.25" customHeight="1" x14ac:dyDescent="0.25">
      <c r="A25" s="61"/>
      <c r="E25" s="62"/>
      <c r="F25" s="62"/>
      <c r="G25" s="63"/>
      <c r="H25" s="63"/>
      <c r="I25" s="51"/>
      <c r="J25" s="64"/>
      <c r="K25" s="62"/>
      <c r="L25" s="62"/>
      <c r="M25" s="51"/>
      <c r="N25" s="64"/>
      <c r="O25" s="62"/>
      <c r="P25" s="62"/>
      <c r="Q25" s="51"/>
      <c r="R25" s="64"/>
      <c r="S25" s="62"/>
      <c r="T25" s="62"/>
      <c r="U25" s="51"/>
      <c r="V25" s="64"/>
      <c r="W25" s="62"/>
      <c r="X25" s="62"/>
      <c r="Y25" s="65">
        <f t="shared" si="4"/>
        <v>0</v>
      </c>
      <c r="Z25" s="66">
        <f t="shared" si="5"/>
        <v>0</v>
      </c>
      <c r="AA25" s="64"/>
      <c r="AB25" s="64"/>
    </row>
    <row r="26" spans="1:28" ht="14.25" customHeight="1" x14ac:dyDescent="0.25">
      <c r="A26" s="61"/>
      <c r="E26" s="62"/>
      <c r="F26" s="62"/>
      <c r="G26" s="63"/>
      <c r="H26" s="63"/>
      <c r="I26" s="51"/>
      <c r="J26" s="64"/>
      <c r="K26" s="62"/>
      <c r="L26" s="62"/>
      <c r="M26" s="51"/>
      <c r="N26" s="64"/>
      <c r="O26" s="62"/>
      <c r="P26" s="62"/>
      <c r="Q26" s="51"/>
      <c r="R26" s="64"/>
      <c r="S26" s="62"/>
      <c r="T26" s="62"/>
      <c r="U26" s="51"/>
      <c r="V26" s="64"/>
      <c r="W26" s="62"/>
      <c r="X26" s="62"/>
      <c r="Y26" s="65">
        <f t="shared" si="4"/>
        <v>0</v>
      </c>
      <c r="Z26" s="66">
        <f t="shared" si="5"/>
        <v>0</v>
      </c>
      <c r="AA26" s="64"/>
      <c r="AB26" s="64"/>
    </row>
    <row r="27" spans="1:28" ht="14.25" customHeight="1" x14ac:dyDescent="0.25">
      <c r="A27" s="61"/>
      <c r="E27" s="62"/>
      <c r="F27" s="62"/>
      <c r="G27" s="63"/>
      <c r="H27" s="63"/>
      <c r="I27" s="51"/>
      <c r="J27" s="64"/>
      <c r="K27" s="62"/>
      <c r="L27" s="62"/>
      <c r="M27" s="51"/>
      <c r="N27" s="64"/>
      <c r="O27" s="62"/>
      <c r="P27" s="62"/>
      <c r="Q27" s="51"/>
      <c r="R27" s="64"/>
      <c r="S27" s="62"/>
      <c r="T27" s="62"/>
      <c r="U27" s="51"/>
      <c r="V27" s="64"/>
      <c r="W27" s="62"/>
      <c r="X27" s="62"/>
      <c r="Y27" s="65">
        <f t="shared" si="4"/>
        <v>0</v>
      </c>
      <c r="Z27" s="66">
        <f t="shared" si="5"/>
        <v>0</v>
      </c>
      <c r="AA27" s="64"/>
      <c r="AB27" s="64"/>
    </row>
    <row r="28" spans="1:28" ht="14.25" customHeight="1" x14ac:dyDescent="0.25">
      <c r="A28" s="61"/>
      <c r="E28" s="62"/>
      <c r="F28" s="62"/>
      <c r="G28" s="63"/>
      <c r="H28" s="63"/>
      <c r="I28" s="51"/>
      <c r="J28" s="64"/>
      <c r="K28" s="62"/>
      <c r="L28" s="62"/>
      <c r="M28" s="51"/>
      <c r="N28" s="64"/>
      <c r="O28" s="62"/>
      <c r="P28" s="62"/>
      <c r="Q28" s="51"/>
      <c r="R28" s="64"/>
      <c r="S28" s="62"/>
      <c r="T28" s="62"/>
      <c r="U28" s="51"/>
      <c r="V28" s="64"/>
      <c r="W28" s="62"/>
      <c r="X28" s="62"/>
      <c r="Y28" s="65">
        <f t="shared" si="4"/>
        <v>0</v>
      </c>
      <c r="Z28" s="66">
        <f t="shared" si="5"/>
        <v>0</v>
      </c>
      <c r="AA28" s="64"/>
      <c r="AB28" s="64"/>
    </row>
    <row r="29" spans="1:28" ht="14.25" customHeight="1" x14ac:dyDescent="0.25">
      <c r="A29" s="61"/>
      <c r="E29" s="62"/>
      <c r="F29" s="62"/>
      <c r="G29" s="63"/>
      <c r="H29" s="63"/>
      <c r="I29" s="51"/>
      <c r="J29" s="64"/>
      <c r="K29" s="62"/>
      <c r="L29" s="62"/>
      <c r="M29" s="51"/>
      <c r="N29" s="64"/>
      <c r="O29" s="62"/>
      <c r="P29" s="62"/>
      <c r="Q29" s="51"/>
      <c r="R29" s="64"/>
      <c r="S29" s="62"/>
      <c r="T29" s="62"/>
      <c r="U29" s="51"/>
      <c r="V29" s="64"/>
      <c r="W29" s="62"/>
      <c r="X29" s="62"/>
      <c r="Y29" s="65">
        <f t="shared" si="4"/>
        <v>0</v>
      </c>
      <c r="Z29" s="66">
        <f t="shared" si="5"/>
        <v>0</v>
      </c>
      <c r="AA29" s="64"/>
      <c r="AB29" s="64"/>
    </row>
    <row r="30" spans="1:28" ht="14.25" customHeight="1" x14ac:dyDescent="0.25">
      <c r="A30" s="61"/>
      <c r="E30" s="62"/>
      <c r="F30" s="62"/>
      <c r="G30" s="63"/>
      <c r="H30" s="63"/>
      <c r="I30" s="51"/>
      <c r="J30" s="64"/>
      <c r="K30" s="62"/>
      <c r="L30" s="62"/>
      <c r="M30" s="51"/>
      <c r="N30" s="64"/>
      <c r="O30" s="62"/>
      <c r="P30" s="62"/>
      <c r="Q30" s="51"/>
      <c r="R30" s="64"/>
      <c r="S30" s="62"/>
      <c r="T30" s="62"/>
      <c r="U30" s="51"/>
      <c r="V30" s="64"/>
      <c r="W30" s="62"/>
      <c r="X30" s="62"/>
      <c r="Y30" s="65">
        <f t="shared" si="4"/>
        <v>0</v>
      </c>
      <c r="Z30" s="66">
        <f t="shared" si="5"/>
        <v>0</v>
      </c>
      <c r="AA30" s="64"/>
      <c r="AB30" s="64"/>
    </row>
    <row r="31" spans="1:28" ht="14.25" customHeight="1" x14ac:dyDescent="0.25">
      <c r="A31" s="67"/>
      <c r="B31" s="53" t="s">
        <v>94</v>
      </c>
      <c r="C31" s="54"/>
      <c r="D31" s="54"/>
      <c r="E31" s="68">
        <f>SUM(E22:E30)</f>
        <v>0</v>
      </c>
      <c r="F31" s="68">
        <f>SUM(F22:F30)</f>
        <v>0</v>
      </c>
      <c r="G31" s="56"/>
      <c r="H31" s="56"/>
      <c r="I31" s="68">
        <f>SUM(I22:I30)</f>
        <v>0</v>
      </c>
      <c r="J31" s="68">
        <f>SUM(J22:J30)</f>
        <v>0</v>
      </c>
      <c r="K31" s="68">
        <f>SUM(K22:K30)</f>
        <v>0</v>
      </c>
      <c r="L31" s="68">
        <f t="shared" ref="L31" si="6">SUM(L22:L30)</f>
        <v>0</v>
      </c>
      <c r="M31" s="68">
        <f>SUM(M22:M30)</f>
        <v>0</v>
      </c>
      <c r="N31" s="68">
        <f t="shared" ref="N31:Z31" si="7">SUM(N22:N30)</f>
        <v>0</v>
      </c>
      <c r="O31" s="68">
        <f t="shared" si="7"/>
        <v>0</v>
      </c>
      <c r="P31" s="68">
        <f t="shared" si="7"/>
        <v>0</v>
      </c>
      <c r="Q31" s="68">
        <f t="shared" si="7"/>
        <v>0</v>
      </c>
      <c r="R31" s="68">
        <f t="shared" si="7"/>
        <v>0</v>
      </c>
      <c r="S31" s="68">
        <f t="shared" si="7"/>
        <v>0</v>
      </c>
      <c r="T31" s="68">
        <f t="shared" si="7"/>
        <v>0</v>
      </c>
      <c r="U31" s="68">
        <f t="shared" si="7"/>
        <v>0</v>
      </c>
      <c r="V31" s="68">
        <f t="shared" si="7"/>
        <v>0</v>
      </c>
      <c r="W31" s="68">
        <f t="shared" si="7"/>
        <v>0</v>
      </c>
      <c r="X31" s="68">
        <f t="shared" si="7"/>
        <v>0</v>
      </c>
      <c r="Y31" s="68">
        <f t="shared" si="7"/>
        <v>0</v>
      </c>
      <c r="Z31" s="68">
        <f t="shared" si="7"/>
        <v>0</v>
      </c>
      <c r="AA31" s="68">
        <f>SUM(AA22:AA30)</f>
        <v>0</v>
      </c>
      <c r="AB31" s="68">
        <f>SUM(AB22:AB30)</f>
        <v>0</v>
      </c>
    </row>
    <row r="32" spans="1:28" ht="14.25" customHeight="1" x14ac:dyDescent="0.25">
      <c r="E32" s="62"/>
      <c r="F32" s="62"/>
      <c r="G32" s="63"/>
      <c r="H32" s="63"/>
      <c r="I32" s="62"/>
      <c r="J32" s="62"/>
      <c r="K32" s="62"/>
      <c r="L32" s="62"/>
      <c r="M32" s="62"/>
      <c r="N32" s="62"/>
      <c r="O32" s="62"/>
      <c r="P32" s="62"/>
      <c r="Q32" s="62"/>
      <c r="R32" s="62"/>
      <c r="S32" s="62"/>
      <c r="T32" s="62"/>
      <c r="U32" s="62"/>
      <c r="V32" s="62"/>
      <c r="W32" s="62"/>
      <c r="X32" s="62"/>
      <c r="Y32" s="73">
        <f>+I32+K32+M32+O32+Q32+S32+U32+W32</f>
        <v>0</v>
      </c>
      <c r="Z32" s="73">
        <f>+J32+L32+N32+P32+R32+T32+V32+X32</f>
        <v>0</v>
      </c>
      <c r="AA32" s="62"/>
      <c r="AB32" s="62"/>
    </row>
    <row r="33" spans="1:30" ht="14.25" customHeight="1" x14ac:dyDescent="0.25">
      <c r="A33" s="53" t="s">
        <v>95</v>
      </c>
      <c r="B33" s="54"/>
      <c r="C33" s="54"/>
      <c r="D33" s="54"/>
      <c r="E33" s="55"/>
      <c r="F33" s="55"/>
      <c r="G33" s="56"/>
      <c r="H33" s="56"/>
      <c r="I33" s="57"/>
      <c r="J33" s="55"/>
      <c r="K33" s="57"/>
      <c r="L33" s="55"/>
      <c r="M33" s="57"/>
      <c r="N33" s="55"/>
      <c r="O33" s="57"/>
      <c r="P33" s="55"/>
      <c r="Q33" s="57"/>
      <c r="R33" s="55"/>
      <c r="S33" s="57"/>
      <c r="T33" s="55"/>
      <c r="U33" s="57"/>
      <c r="V33" s="55"/>
      <c r="W33" s="57"/>
      <c r="X33" s="55"/>
      <c r="Y33" s="58"/>
      <c r="Z33" s="59"/>
      <c r="AA33" s="60"/>
      <c r="AB33" s="60"/>
    </row>
    <row r="34" spans="1:30" ht="14.25" customHeight="1" x14ac:dyDescent="0.25">
      <c r="A34" s="61"/>
      <c r="E34" s="62"/>
      <c r="F34" s="62"/>
      <c r="G34" s="63"/>
      <c r="H34" s="63"/>
      <c r="I34" s="51"/>
      <c r="J34" s="64"/>
      <c r="K34" s="62"/>
      <c r="L34" s="62"/>
      <c r="M34" s="51"/>
      <c r="N34" s="64"/>
      <c r="O34" s="62"/>
      <c r="P34" s="62"/>
      <c r="Q34" s="51"/>
      <c r="R34" s="64"/>
      <c r="S34" s="62"/>
      <c r="T34" s="62"/>
      <c r="U34" s="51"/>
      <c r="V34" s="64"/>
      <c r="W34" s="62"/>
      <c r="X34" s="62"/>
      <c r="Y34" s="65">
        <f t="shared" ref="Y34:Y42" si="8">+I34+K34+M34+O34+Q34+S34+U34+W34</f>
        <v>0</v>
      </c>
      <c r="Z34" s="66">
        <f t="shared" ref="Z34:Z42" si="9">+J34+L34+N34+P34+R34+T34+V34+X34</f>
        <v>0</v>
      </c>
      <c r="AA34" s="64"/>
      <c r="AB34" s="64"/>
    </row>
    <row r="35" spans="1:30" ht="14.25" customHeight="1" x14ac:dyDescent="0.25">
      <c r="A35" s="61"/>
      <c r="E35" s="62"/>
      <c r="F35" s="62"/>
      <c r="G35" s="63"/>
      <c r="H35" s="63"/>
      <c r="I35" s="51"/>
      <c r="J35" s="64"/>
      <c r="K35" s="62"/>
      <c r="L35" s="62"/>
      <c r="M35" s="51"/>
      <c r="N35" s="64"/>
      <c r="O35" s="62"/>
      <c r="P35" s="62"/>
      <c r="Q35" s="51"/>
      <c r="R35" s="64"/>
      <c r="S35" s="62"/>
      <c r="T35" s="62"/>
      <c r="U35" s="51"/>
      <c r="V35" s="64"/>
      <c r="W35" s="62"/>
      <c r="X35" s="62"/>
      <c r="Y35" s="65">
        <f t="shared" si="8"/>
        <v>0</v>
      </c>
      <c r="Z35" s="66">
        <f t="shared" si="9"/>
        <v>0</v>
      </c>
      <c r="AA35" s="64"/>
      <c r="AB35" s="64"/>
    </row>
    <row r="36" spans="1:30" ht="14.25" customHeight="1" x14ac:dyDescent="0.25">
      <c r="A36" s="61"/>
      <c r="E36" s="62"/>
      <c r="F36" s="62"/>
      <c r="G36" s="62"/>
      <c r="H36" s="62"/>
      <c r="I36" s="51"/>
      <c r="J36" s="64"/>
      <c r="K36" s="62"/>
      <c r="L36" s="62"/>
      <c r="M36" s="51"/>
      <c r="N36" s="64"/>
      <c r="O36" s="62"/>
      <c r="P36" s="62"/>
      <c r="Q36" s="51"/>
      <c r="R36" s="64"/>
      <c r="S36" s="62"/>
      <c r="T36" s="62"/>
      <c r="U36" s="51"/>
      <c r="V36" s="64"/>
      <c r="W36" s="62"/>
      <c r="X36" s="62"/>
      <c r="Y36" s="65">
        <f t="shared" si="8"/>
        <v>0</v>
      </c>
      <c r="Z36" s="66">
        <f t="shared" si="9"/>
        <v>0</v>
      </c>
      <c r="AA36" s="64"/>
      <c r="AB36" s="64"/>
    </row>
    <row r="37" spans="1:30" ht="14.25" customHeight="1" x14ac:dyDescent="0.25">
      <c r="A37" s="61"/>
      <c r="E37" s="62"/>
      <c r="F37" s="62"/>
      <c r="G37" s="62"/>
      <c r="H37" s="62"/>
      <c r="I37" s="51"/>
      <c r="J37" s="64"/>
      <c r="K37" s="62"/>
      <c r="L37" s="62"/>
      <c r="M37" s="51"/>
      <c r="N37" s="64"/>
      <c r="O37" s="62"/>
      <c r="P37" s="62"/>
      <c r="Q37" s="51"/>
      <c r="R37" s="64"/>
      <c r="S37" s="62"/>
      <c r="T37" s="62"/>
      <c r="U37" s="51"/>
      <c r="V37" s="64"/>
      <c r="W37" s="62"/>
      <c r="X37" s="62"/>
      <c r="Y37" s="65">
        <f t="shared" si="8"/>
        <v>0</v>
      </c>
      <c r="Z37" s="66">
        <f t="shared" si="9"/>
        <v>0</v>
      </c>
      <c r="AA37" s="64"/>
      <c r="AB37" s="64"/>
    </row>
    <row r="38" spans="1:30" ht="14.25" customHeight="1" x14ac:dyDescent="0.25">
      <c r="A38" s="61"/>
      <c r="E38" s="62"/>
      <c r="F38" s="62"/>
      <c r="G38" s="62"/>
      <c r="H38" s="62"/>
      <c r="I38" s="51"/>
      <c r="J38" s="64"/>
      <c r="K38" s="62"/>
      <c r="L38" s="62"/>
      <c r="M38" s="51"/>
      <c r="N38" s="64"/>
      <c r="O38" s="62"/>
      <c r="P38" s="62"/>
      <c r="Q38" s="51"/>
      <c r="R38" s="64"/>
      <c r="S38" s="62"/>
      <c r="T38" s="62"/>
      <c r="U38" s="51"/>
      <c r="V38" s="64"/>
      <c r="W38" s="62"/>
      <c r="X38" s="62"/>
      <c r="Y38" s="65">
        <f t="shared" si="8"/>
        <v>0</v>
      </c>
      <c r="Z38" s="66">
        <f t="shared" si="9"/>
        <v>0</v>
      </c>
      <c r="AA38" s="64"/>
      <c r="AB38" s="64"/>
    </row>
    <row r="39" spans="1:30" ht="14.25" customHeight="1" x14ac:dyDescent="0.25">
      <c r="A39" s="61"/>
      <c r="E39" s="62"/>
      <c r="F39" s="62"/>
      <c r="G39" s="62"/>
      <c r="H39" s="62"/>
      <c r="I39" s="51"/>
      <c r="J39" s="64"/>
      <c r="K39" s="62"/>
      <c r="L39" s="62"/>
      <c r="M39" s="51"/>
      <c r="N39" s="64"/>
      <c r="O39" s="62"/>
      <c r="P39" s="62"/>
      <c r="Q39" s="51"/>
      <c r="R39" s="64"/>
      <c r="S39" s="62"/>
      <c r="T39" s="62"/>
      <c r="U39" s="51"/>
      <c r="V39" s="64"/>
      <c r="W39" s="62"/>
      <c r="X39" s="62"/>
      <c r="Y39" s="65">
        <f t="shared" si="8"/>
        <v>0</v>
      </c>
      <c r="Z39" s="66">
        <f t="shared" si="9"/>
        <v>0</v>
      </c>
      <c r="AA39" s="64"/>
      <c r="AB39" s="64"/>
    </row>
    <row r="40" spans="1:30" ht="14.25" customHeight="1" x14ac:dyDescent="0.25">
      <c r="A40" s="61"/>
      <c r="E40" s="62"/>
      <c r="F40" s="62"/>
      <c r="G40" s="62"/>
      <c r="H40" s="62"/>
      <c r="I40" s="51"/>
      <c r="J40" s="64"/>
      <c r="K40" s="62"/>
      <c r="L40" s="62"/>
      <c r="M40" s="51"/>
      <c r="N40" s="64"/>
      <c r="O40" s="62"/>
      <c r="P40" s="62"/>
      <c r="Q40" s="51"/>
      <c r="R40" s="64"/>
      <c r="S40" s="62"/>
      <c r="T40" s="62"/>
      <c r="U40" s="51"/>
      <c r="V40" s="64"/>
      <c r="W40" s="62"/>
      <c r="X40" s="62"/>
      <c r="Y40" s="65">
        <f t="shared" si="8"/>
        <v>0</v>
      </c>
      <c r="Z40" s="66">
        <f t="shared" si="9"/>
        <v>0</v>
      </c>
      <c r="AA40" s="64"/>
      <c r="AB40" s="64"/>
    </row>
    <row r="41" spans="1:30" ht="14.25" customHeight="1" x14ac:dyDescent="0.25">
      <c r="A41" s="61"/>
      <c r="E41" s="62"/>
      <c r="F41" s="62"/>
      <c r="G41" s="62"/>
      <c r="H41" s="62"/>
      <c r="I41" s="51"/>
      <c r="J41" s="64"/>
      <c r="K41" s="62"/>
      <c r="L41" s="62"/>
      <c r="M41" s="51"/>
      <c r="N41" s="64"/>
      <c r="O41" s="62"/>
      <c r="P41" s="62"/>
      <c r="Q41" s="51"/>
      <c r="R41" s="64"/>
      <c r="S41" s="62"/>
      <c r="T41" s="62"/>
      <c r="U41" s="51"/>
      <c r="V41" s="64"/>
      <c r="W41" s="62"/>
      <c r="X41" s="62"/>
      <c r="Y41" s="65">
        <f t="shared" si="8"/>
        <v>0</v>
      </c>
      <c r="Z41" s="66">
        <f t="shared" si="9"/>
        <v>0</v>
      </c>
      <c r="AA41" s="64"/>
      <c r="AB41" s="64"/>
    </row>
    <row r="42" spans="1:30" ht="14.25" customHeight="1" x14ac:dyDescent="0.25">
      <c r="A42" s="61"/>
      <c r="E42" s="62"/>
      <c r="F42" s="62"/>
      <c r="G42" s="62"/>
      <c r="H42" s="62"/>
      <c r="I42" s="51"/>
      <c r="J42" s="64"/>
      <c r="K42" s="62"/>
      <c r="L42" s="62"/>
      <c r="M42" s="51"/>
      <c r="N42" s="64"/>
      <c r="O42" s="62"/>
      <c r="P42" s="62"/>
      <c r="Q42" s="51"/>
      <c r="R42" s="64"/>
      <c r="S42" s="62"/>
      <c r="T42" s="62"/>
      <c r="U42" s="51"/>
      <c r="V42" s="64"/>
      <c r="W42" s="62"/>
      <c r="X42" s="62"/>
      <c r="Y42" s="65">
        <f t="shared" si="8"/>
        <v>0</v>
      </c>
      <c r="Z42" s="66">
        <f t="shared" si="9"/>
        <v>0</v>
      </c>
      <c r="AA42" s="64"/>
      <c r="AB42" s="64"/>
    </row>
    <row r="43" spans="1:30" ht="14.25" customHeight="1" x14ac:dyDescent="0.25">
      <c r="A43" s="67"/>
      <c r="B43" s="53" t="s">
        <v>96</v>
      </c>
      <c r="C43" s="54"/>
      <c r="D43" s="54"/>
      <c r="E43" s="68">
        <f>SUM(E34:E42)</f>
        <v>0</v>
      </c>
      <c r="F43" s="68">
        <f>SUM(F34:F42)</f>
        <v>0</v>
      </c>
      <c r="G43" s="56"/>
      <c r="H43" s="56"/>
      <c r="I43" s="68">
        <f>SUM(I34:I42)</f>
        <v>0</v>
      </c>
      <c r="J43" s="68">
        <f>SUM(J34:J42)</f>
        <v>0</v>
      </c>
      <c r="K43" s="68">
        <f>SUM(K34:K42)</f>
        <v>0</v>
      </c>
      <c r="L43" s="68">
        <f t="shared" ref="L43" si="10">SUM(L34:L42)</f>
        <v>0</v>
      </c>
      <c r="M43" s="68">
        <f>SUM(M34:M42)</f>
        <v>0</v>
      </c>
      <c r="N43" s="68">
        <f t="shared" ref="N43:Z43" si="11">SUM(N34:N42)</f>
        <v>0</v>
      </c>
      <c r="O43" s="68">
        <f t="shared" si="11"/>
        <v>0</v>
      </c>
      <c r="P43" s="68">
        <f t="shared" si="11"/>
        <v>0</v>
      </c>
      <c r="Q43" s="68">
        <f t="shared" si="11"/>
        <v>0</v>
      </c>
      <c r="R43" s="68">
        <f t="shared" si="11"/>
        <v>0</v>
      </c>
      <c r="S43" s="68">
        <f t="shared" si="11"/>
        <v>0</v>
      </c>
      <c r="T43" s="68">
        <f t="shared" si="11"/>
        <v>0</v>
      </c>
      <c r="U43" s="68">
        <f t="shared" si="11"/>
        <v>0</v>
      </c>
      <c r="V43" s="68">
        <f t="shared" si="11"/>
        <v>0</v>
      </c>
      <c r="W43" s="68">
        <f t="shared" si="11"/>
        <v>0</v>
      </c>
      <c r="X43" s="68">
        <f t="shared" si="11"/>
        <v>0</v>
      </c>
      <c r="Y43" s="68">
        <f t="shared" si="11"/>
        <v>0</v>
      </c>
      <c r="Z43" s="68">
        <f t="shared" si="11"/>
        <v>0</v>
      </c>
      <c r="AA43" s="68">
        <f>SUM(AA34:AA42)</f>
        <v>0</v>
      </c>
      <c r="AB43" s="68">
        <f>SUM(AB34:AB42)</f>
        <v>0</v>
      </c>
    </row>
    <row r="44" spans="1:30" ht="14.25" customHeight="1" x14ac:dyDescent="0.25">
      <c r="A44" s="74"/>
      <c r="B44" s="74"/>
      <c r="C44" s="74"/>
      <c r="D44" s="74" t="s">
        <v>97</v>
      </c>
      <c r="E44" s="75">
        <f>E19+E31+E43</f>
        <v>0</v>
      </c>
      <c r="F44" s="76">
        <f>F19+F31+F43</f>
        <v>0</v>
      </c>
      <c r="G44" s="77"/>
      <c r="H44" s="77" t="s">
        <v>97</v>
      </c>
      <c r="I44" s="78">
        <f>I19+I31+I43</f>
        <v>0</v>
      </c>
      <c r="J44" s="79">
        <f>J19+J31+J43</f>
        <v>0</v>
      </c>
      <c r="K44" s="78">
        <f t="shared" ref="K44:AA44" si="12">K19+K31+K43</f>
        <v>0</v>
      </c>
      <c r="L44" s="79">
        <f t="shared" si="12"/>
        <v>0</v>
      </c>
      <c r="M44" s="78">
        <f t="shared" si="12"/>
        <v>0</v>
      </c>
      <c r="N44" s="79">
        <f t="shared" si="12"/>
        <v>0</v>
      </c>
      <c r="O44" s="78">
        <f t="shared" si="12"/>
        <v>0</v>
      </c>
      <c r="P44" s="79">
        <f t="shared" si="12"/>
        <v>0</v>
      </c>
      <c r="Q44" s="78">
        <f t="shared" si="12"/>
        <v>0</v>
      </c>
      <c r="R44" s="79">
        <f t="shared" si="12"/>
        <v>0</v>
      </c>
      <c r="S44" s="78">
        <f t="shared" si="12"/>
        <v>0</v>
      </c>
      <c r="T44" s="79">
        <f t="shared" si="12"/>
        <v>0</v>
      </c>
      <c r="U44" s="78">
        <f t="shared" si="12"/>
        <v>0</v>
      </c>
      <c r="V44" s="79">
        <f t="shared" si="12"/>
        <v>0</v>
      </c>
      <c r="W44" s="78">
        <f t="shared" si="12"/>
        <v>0</v>
      </c>
      <c r="X44" s="79">
        <f t="shared" si="12"/>
        <v>0</v>
      </c>
      <c r="Y44" s="78">
        <f t="shared" si="12"/>
        <v>0</v>
      </c>
      <c r="Z44" s="79">
        <f t="shared" si="12"/>
        <v>0</v>
      </c>
      <c r="AA44" s="78">
        <f t="shared" si="12"/>
        <v>0</v>
      </c>
      <c r="AB44" s="78">
        <f t="shared" ref="AB44" si="13">AB19+AB31+AB43</f>
        <v>0</v>
      </c>
      <c r="AD44" s="80">
        <f>+Y44+Z44</f>
        <v>0</v>
      </c>
    </row>
    <row r="46" spans="1:30" ht="14.25" customHeight="1" x14ac:dyDescent="0.25">
      <c r="A46"/>
      <c r="B46"/>
      <c r="C46"/>
      <c r="D46"/>
      <c r="E46"/>
      <c r="F46"/>
      <c r="G46"/>
      <c r="H46" s="81" t="s">
        <v>98</v>
      </c>
      <c r="I46"/>
      <c r="J46" s="80">
        <f>+I44+J44</f>
        <v>0</v>
      </c>
      <c r="K46"/>
      <c r="L46" s="80">
        <f>+K44+L44</f>
        <v>0</v>
      </c>
      <c r="M46"/>
      <c r="N46" s="80">
        <f>+M44+N44</f>
        <v>0</v>
      </c>
      <c r="O46"/>
      <c r="P46" s="80">
        <f>+O44+P44</f>
        <v>0</v>
      </c>
      <c r="Q46"/>
      <c r="R46" s="80">
        <f>+Q44+R44</f>
        <v>0</v>
      </c>
      <c r="S46"/>
      <c r="T46" s="80">
        <f>+S44+T44</f>
        <v>0</v>
      </c>
      <c r="U46"/>
      <c r="V46" s="80">
        <f>+U44+V44</f>
        <v>0</v>
      </c>
      <c r="W46"/>
      <c r="X46" s="80">
        <f>+W44+X44</f>
        <v>0</v>
      </c>
      <c r="Y46" s="80">
        <f>+I44+K44+M44+O44+Q44+S44+U44+W44</f>
        <v>0</v>
      </c>
      <c r="Z46" s="80">
        <f>+J44+L44+N44+P44+R44+T44+V44+X44</f>
        <v>0</v>
      </c>
      <c r="AD46" s="80">
        <f>+J46+L46+N46+P46+R46+T46+V46+X46</f>
        <v>0</v>
      </c>
    </row>
  </sheetData>
  <mergeCells count="21">
    <mergeCell ref="AB6:AB7"/>
    <mergeCell ref="Z6:Z7"/>
    <mergeCell ref="AA6:AA7"/>
    <mergeCell ref="O6:P6"/>
    <mergeCell ref="Q6:R6"/>
    <mergeCell ref="S6:T6"/>
    <mergeCell ref="U6:V6"/>
    <mergeCell ref="W6:X6"/>
    <mergeCell ref="Y6:Y7"/>
    <mergeCell ref="M6:N6"/>
    <mergeCell ref="A2:D2"/>
    <mergeCell ref="A6:A7"/>
    <mergeCell ref="B6:B7"/>
    <mergeCell ref="C6:C7"/>
    <mergeCell ref="D6:D7"/>
    <mergeCell ref="E6:E7"/>
    <mergeCell ref="F6:F7"/>
    <mergeCell ref="G6:G7"/>
    <mergeCell ref="H6:H7"/>
    <mergeCell ref="I6:J6"/>
    <mergeCell ref="K6:L6"/>
  </mergeCells>
  <hyperlinks>
    <hyperlink ref="A4" location="'Lead Sheet'!A1" display="Click Back to Lead Sheet" xr:uid="{17816DFE-D490-47FA-B193-19F65E50137A}"/>
  </hyperlinks>
  <pageMargins left="0" right="0" top="0" bottom="0" header="0" footer="0"/>
  <pageSetup paperSize="5" scale="48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What's New</vt:lpstr>
      <vt:lpstr>Lead Sheet</vt:lpstr>
      <vt:lpstr>Lease Number and Name</vt:lpstr>
      <vt:lpstr>Instructions</vt:lpstr>
      <vt:lpstr>Financed Purchase</vt:lpstr>
      <vt:lpstr>'Financed Purchase'!Print_Area</vt:lpstr>
    </vt:vector>
  </TitlesOfParts>
  <Manager/>
  <Company>State of Montana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Ingrid Mallo</dc:creator>
  <cp:keywords/>
  <dc:description/>
  <cp:lastModifiedBy>Huotte, Mike</cp:lastModifiedBy>
  <cp:revision/>
  <dcterms:created xsi:type="dcterms:W3CDTF">2011-04-12T22:09:30Z</dcterms:created>
  <dcterms:modified xsi:type="dcterms:W3CDTF">2026-04-16T17:01:24Z</dcterms:modified>
  <cp:category/>
  <cp:contentStatus/>
</cp:coreProperties>
</file>